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drawings/drawing3.xml" ContentType="application/vnd.openxmlformats-officedocument.drawing+xml"/>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drawings/drawing4.xml" ContentType="application/vnd.openxmlformats-officedocument.drawing+xml"/>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drawings/drawing5.xml" ContentType="application/vnd.openxmlformats-officedocument.drawing+xml"/>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drawings/drawing6.xml" ContentType="application/vnd.openxmlformats-officedocument.drawing+xml"/>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drawings/drawing7.xml" ContentType="application/vnd.openxmlformats-officedocument.drawing+xml"/>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325" codeName="{2109D909-C6D8-E34B-4C66-09127ED2DC46}"/>
  <workbookPr codeName="ThisWorkbook"/>
  <mc:AlternateContent xmlns:mc="http://schemas.openxmlformats.org/markup-compatibility/2006">
    <mc:Choice Requires="x15">
      <x15ac:absPath xmlns:x15ac="http://schemas.microsoft.com/office/spreadsheetml/2010/11/ac" url="D:\Workspace 2015-11-17\00 - FDE\PEC - PECx Day\Series 15\New folder\"/>
    </mc:Choice>
  </mc:AlternateContent>
  <xr:revisionPtr revIDLastSave="0" documentId="13_ncr:1_{5869A48D-2962-4DEE-B358-099AA980F6BF}" xr6:coauthVersionLast="45" xr6:coauthVersionMax="45" xr10:uidLastSave="{00000000-0000-0000-0000-000000000000}"/>
  <bookViews>
    <workbookView xWindow="-96" yWindow="-96" windowWidth="23232" windowHeight="12552" tabRatio="737" activeTab="5" xr2:uid="{00000000-000D-0000-FFFF-FFFF00000000}"/>
  </bookViews>
  <sheets>
    <sheet name="Instructions" sheetId="5" r:id="rId1"/>
    <sheet name="TC-00 Symbols" sheetId="1" r:id="rId2"/>
    <sheet name="TC-01 Symbols" sheetId="2" r:id="rId3"/>
    <sheet name="TC-02 Symbols" sheetId="4" r:id="rId4"/>
    <sheet name="Blank With Title" sheetId="21" r:id="rId5"/>
    <sheet name="Blank No Title" sheetId="22" r:id="rId6"/>
    <sheet name="High Select Example" sheetId="23" r:id="rId7"/>
  </sheets>
  <definedNames>
    <definedName name="_xlnm.Print_Area" localSheetId="1">'TC-00 Symbols'!$A$1:$DR$69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Z74" i="23" l="1"/>
  <c r="AQ2" i="22"/>
  <c r="AY75" i="21"/>
  <c r="AV66" i="1" l="1"/>
  <c r="AC10" i="1" l="1"/>
  <c r="AC54" i="1"/>
  <c r="BC67" i="4"/>
  <c r="BC67" i="2"/>
  <c r="BM58" i="1" l="1"/>
  <c r="BA52" i="1"/>
  <c r="BA46" i="1"/>
  <c r="BA40" i="1"/>
  <c r="BO34" i="1"/>
  <c r="BV46" i="1"/>
  <c r="BO27" i="1"/>
  <c r="BV40" i="1"/>
  <c r="BO21" i="1"/>
  <c r="BV52" i="1"/>
  <c r="BC66" i="4"/>
  <c r="BH42" i="4" s="1"/>
  <c r="BC66" i="2"/>
  <c r="BO13" i="1"/>
  <c r="AC22" i="1"/>
  <c r="AC38" i="1"/>
  <c r="BN20" i="2" l="1"/>
  <c r="CN13" i="2"/>
  <c r="CX45" i="2"/>
  <c r="M40" i="2"/>
  <c r="AS14" i="2"/>
  <c r="M28" i="2"/>
  <c r="AO59" i="2"/>
  <c r="T18" i="2"/>
  <c r="AO49" i="2"/>
  <c r="T9" i="2"/>
  <c r="BN9" i="2"/>
  <c r="AO39" i="2"/>
  <c r="CN32" i="2"/>
  <c r="BN50" i="2"/>
  <c r="AO29" i="2"/>
  <c r="BN35" i="2"/>
  <c r="BH35" i="4"/>
  <c r="N46" i="4"/>
  <c r="BH27" i="4"/>
  <c r="N38" i="4"/>
  <c r="BH21" i="4"/>
  <c r="N29" i="4"/>
  <c r="BH15" i="4"/>
  <c r="N20" i="4"/>
  <c r="BH9" i="4"/>
  <c r="N11" i="4"/>
  <c r="N59" i="4"/>
  <c r="N53" i="4"/>
  <c r="AI10" i="4"/>
</calcChain>
</file>

<file path=xl/sharedStrings.xml><?xml version="1.0" encoding="utf-8"?>
<sst xmlns="http://schemas.openxmlformats.org/spreadsheetml/2006/main" count="184" uniqueCount="96">
  <si>
    <t>Input, Output, Vitrual Points, and Constants</t>
  </si>
  <si>
    <t>Connectors and Reference Flags</t>
  </si>
  <si>
    <t>TC-00</t>
  </si>
  <si>
    <t>OF ##</t>
  </si>
  <si>
    <t>Symbols and Abbreviations</t>
  </si>
  <si>
    <t>Morgan, Wright, Jungermann and Kelley</t>
  </si>
  <si>
    <t>Architects, Master Planners</t>
  </si>
  <si>
    <t>2700 Gumby Place | Suite 1872 | San Deigo, CA 92101
619.608.1887</t>
  </si>
  <si>
    <t>Drawn By:</t>
  </si>
  <si>
    <t>Checked By:</t>
  </si>
  <si>
    <t>M. Nyun 4-20-2002</t>
  </si>
  <si>
    <t>M. Nature 7-20-2002</t>
  </si>
  <si>
    <t>Rev</t>
  </si>
  <si>
    <t>Date</t>
  </si>
  <si>
    <t>Hijend Hospitality Interntational</t>
  </si>
  <si>
    <t>San Diego Bayview Marquis Hotel and Marina</t>
  </si>
  <si>
    <t>Issued for Bid:</t>
  </si>
  <si>
    <t>Logic Functions</t>
  </si>
  <si>
    <t>Drawing List</t>
  </si>
  <si>
    <t>TC-01</t>
  </si>
  <si>
    <t>Sheet Number</t>
  </si>
  <si>
    <t>Description</t>
  </si>
  <si>
    <t>Symbols and Abbreviations, Drawing List</t>
  </si>
  <si>
    <t>Symbols and Abbreviations (continued)</t>
  </si>
  <si>
    <t>Control Processes and Functions</t>
  </si>
  <si>
    <t>TC-02</t>
  </si>
  <si>
    <t>Timers, Counters, and Clocks</t>
  </si>
  <si>
    <t xml:space="preserve">Symbol Definition File Location - </t>
  </si>
  <si>
    <t xml:space="preserve">Symbol Definition File Name - </t>
  </si>
  <si>
    <t>Facility Dynamics Headquarters  - 6760 Alexander Bell Drive,  Suite 200,  Columbia, MD 21046, Phone: (410) 290-0900;  www.facilitydynamics.com</t>
  </si>
  <si>
    <t>Engineering Calculation</t>
  </si>
  <si>
    <t>Date:</t>
  </si>
  <si>
    <t xml:space="preserve">Project Name: </t>
  </si>
  <si>
    <t xml:space="preserve">Project Number: </t>
  </si>
  <si>
    <t xml:space="preserve">Engineer: </t>
  </si>
  <si>
    <t>This spreadsheet contains a set of logic diagram symbols that can be used to develop control logic diagrams as a way of communicating operating sequence information to contractors, a design team, an operating team, etc.   There is no industry standard for the symbols and the foundation of this symbol set is the symbol set that FDE uses for their work.   The symbol set used by Eikon (Automated Logic Controls' programming language) is somewhat similar.</t>
  </si>
  <si>
    <t>Option 2 can be expedient if you find yourself using the same combination of logic blocks to represent a function frequently.  What really matters is that if you create a new logic block, you be sure to define it in your symbol list including what each input and output represents and how it works.</t>
  </si>
  <si>
    <t>The illustration and text that follows describe some of the characteristics and features of the tool.</t>
  </si>
  <si>
    <t>The symbols were originally drawn in PowerPoint for a presentatino about logic diagrams and are laid out on a 0.3 inch grid.  The size was set by my experinece in minimum font sizes for projecting in a training setting.   Rather than re-draw the, I simply used them at that scale and set the grid size in the spreadsheet accordingly.   On the one hand, that means you can fit less logic on a given sheet than you would be able to fit if they were smaller.  But on the other hand, if you wanted to print your drawing set to 11 x 17 so it was more portable out in the field, the larger symbols and text will still be legible, at least to me.</t>
  </si>
  <si>
    <t>The title block uses somewhat silly place holders for things like the drawing seal, the name of the project, the name of the architectural firm and engineering firm, the production team, etc.  All of those items can be editied to match your project and the logo can be changed to match your logo.</t>
  </si>
  <si>
    <r>
      <t xml:space="preserve">The sheet size is set for 24"h x 36"w.  This is not a standard Excel output size but you can use the </t>
    </r>
    <r>
      <rPr>
        <u/>
        <sz val="11"/>
        <color theme="8"/>
        <rFont val="Comic Sans MS"/>
        <family val="4"/>
      </rPr>
      <t xml:space="preserve">"Add Page Size" feature in Acrobat </t>
    </r>
    <r>
      <rPr>
        <sz val="11"/>
        <color theme="1"/>
        <rFont val="Comic Sans MS"/>
        <family val="2"/>
      </rPr>
      <t>to set up a sheet of that size in Acrobat and then print to .pdf that way.   In addition, this sheet size and the larger symbols generally will print satisfactorily if you scale it to fit on an 11 x 17 sheet size, which is a standard size for many printers and for Acrobat.</t>
    </r>
  </si>
  <si>
    <r>
      <t xml:space="preserve">The symbols were originally drawn based on using a black background because that seems to project better in a presentation.   But if you are printing the sheets out, it will use a lot of blank ink/toner and that may not be desirable.  Or you simply may prefer to have a white background.   To accomodate those preferences, two of the green control buttons at the bottom left side of the sheet can be used to toggle between a black background and a white background.   
The buttons simply run a macro that changes the color pallet from one named "FDE Primary" to "FDE Primary White" and back.   The colors are simply my preferences;  I like primary colors and I like using colors to help distinguish things like </t>
    </r>
    <r>
      <rPr>
        <b/>
        <u/>
        <sz val="11"/>
        <color theme="6"/>
        <rFont val="Comic Sans MS"/>
        <family val="4"/>
      </rPr>
      <t>a</t>
    </r>
    <r>
      <rPr>
        <sz val="11"/>
        <color theme="1"/>
        <rFont val="Comic Sans MS"/>
        <family val="2"/>
      </rPr>
      <t xml:space="preserve">nalog vs. </t>
    </r>
    <r>
      <rPr>
        <b/>
        <u/>
        <sz val="11"/>
        <color rgb="FF0070C0"/>
        <rFont val="Comic Sans MS"/>
        <family val="4"/>
      </rPr>
      <t>d</t>
    </r>
    <r>
      <rPr>
        <sz val="11"/>
        <color theme="1"/>
        <rFont val="Comic Sans MS"/>
        <family val="2"/>
      </rPr>
      <t>igital (</t>
    </r>
    <r>
      <rPr>
        <b/>
        <u/>
        <sz val="11"/>
        <color theme="6"/>
        <rFont val="Comic Sans MS"/>
        <family val="4"/>
      </rPr>
      <t>a</t>
    </r>
    <r>
      <rPr>
        <sz val="11"/>
        <color theme="1"/>
        <rFont val="Comic Sans MS"/>
        <family val="2"/>
      </rPr>
      <t xml:space="preserve">mber vs. </t>
    </r>
    <r>
      <rPr>
        <b/>
        <u/>
        <sz val="11"/>
        <color rgb="FF0070C0"/>
        <rFont val="Comic Sans MS"/>
        <family val="4"/>
      </rPr>
      <t>b</t>
    </r>
    <r>
      <rPr>
        <sz val="11"/>
        <color theme="1"/>
        <rFont val="Comic Sans MS"/>
        <family val="2"/>
      </rPr>
      <t xml:space="preserve">lue) for instance.  But, you could </t>
    </r>
    <r>
      <rPr>
        <u/>
        <sz val="11"/>
        <color theme="8"/>
        <rFont val="Comic Sans MS"/>
        <family val="4"/>
      </rPr>
      <t>edit the color pallets</t>
    </r>
    <r>
      <rPr>
        <sz val="11"/>
        <color theme="1"/>
        <rFont val="Comic Sans MS"/>
        <family val="2"/>
      </rPr>
      <t xml:space="preserve"> to create background colors and line and fill colors that matched your preferences and/or company standards.  </t>
    </r>
  </si>
  <si>
    <r>
      <rPr>
        <sz val="11"/>
        <color theme="1"/>
        <rFont val="Comic Sans MS"/>
        <family val="4"/>
      </rPr>
      <t xml:space="preserve">I personally believe that if you draw things like logic diagrams and system diagrams on a grid so that things tend to line up and have an orderly arrangement, then the drawing looks more presentable and is easier to read.  So, I </t>
    </r>
    <r>
      <rPr>
        <u/>
        <sz val="11"/>
        <color theme="8"/>
        <rFont val="Comic Sans MS"/>
        <family val="4"/>
      </rPr>
      <t>turn on Excel's "Snap to Grid" feature</t>
    </r>
    <r>
      <rPr>
        <sz val="11"/>
        <color theme="1"/>
        <rFont val="Comic Sans MS"/>
        <family val="4"/>
      </rPr>
      <t xml:space="preserve"> when I develop the system diagram, and the spreadsheet will likely be defaulted to that when you open it.  But you can always turn it off.</t>
    </r>
  </si>
  <si>
    <t>09202000</t>
  </si>
  <si>
    <t>David Sellers</t>
  </si>
  <si>
    <t>Overview and General Instructions</t>
  </si>
  <si>
    <t>For symbols to be effective, it is important that the people reading them fully understand what they mean.  Since I originally created the symbols I use in this tool in PowerPoint for a training class and the slides included all of the details about what the various intputs, outputs, and constants meant, I decided to simply use the basic symbol description (for instance "PID Loop" or "Analog Input") in my symbol list in this tool and then provide a link that would open the appropriate PowerPoint slide to provide the details.  So, if you click the symbol name, that is what should happen as long as you have downloaded the PowerPoint show in addition to the Excel tool and placed it on your hard drive.</t>
  </si>
  <si>
    <t>Related to the preceding, the links I have created are relative links.  So, if you have placed the PowerPoint show file with the symbol definitions in it in the same folder as the spreadsheet tool, they should work with out any additional effort on your part.   However, if you made edits to the PowerPoint file to define a symbol you have created and wanted to rename it or wanted to keep it in a different location, then that will break the links.</t>
  </si>
  <si>
    <t>Each tab of the tool is set up to represent one sheet of a drawing set.  Currently, the first three sheets are dedicated to the symbols list and drawing list.   The drawing list has been set up so you can hyperlink to the appropriate tabs as associated with the different sheets in the drawing set.   The sheets after the first sheet include a fifth, green, control button that allows you to jump back to the first sheet and then use the drawing list to jump to a different sheet.  The current tool includes a blank sheet and sheets with a number of examples of the different logic diagrams that are essentailly the "answers" for some of the exercises we do in some of our training classes.</t>
  </si>
  <si>
    <t>TC-03</t>
  </si>
  <si>
    <t>Facility Dynamics NW Satellite Location  - 8560 North Buchanan Avenue,  Portland, Oregon 97203, Phone: ;  www.facilitydynamics.com</t>
  </si>
  <si>
    <t>Note that the symbol list includes a lopsided "Z" shaped line in addition to a straight line for each connection type.  The "Z" shape is actually a special MS Office shape.  It is a single shape with three connected lines in it.   Once you place it, you can drag the end points at each end of the "Z" to the start and end locations you want and drag a point in the middle of the vertical line to shift the position of it horizontally.   The shape makes it much faster to connect to points that are offset from each other relative to the time it takes to do it by drawing three lines.</t>
  </si>
  <si>
    <t xml:space="preserve">Related to the grid setting, for reasons I have yet to understand, even thought the symbols were drawn on a 0.3 inch grid and the columns and rows are set to that in the spreadsheet, sometimes, Excel "elects" to change things slighty.  For instance, the grid will reset to 0.29 inches or when you paste an object in, it will not be quite an even multiple of the grid size.   </t>
  </si>
  <si>
    <t>For the time being, the way I work around that is to use the arrow keys to position the symbol so it is on the grid after I paste it in.  Usually I use one arrow key click up and one arrow key click left, which will put the top left corner of the symbol on the grid.  Then I "grab" the grip (the little black square that shows up when you mouse over a symbol) on lower right corner of othe symbol and push or pull it to the nearest grid intersection.   While that changes the aspect ratio of the various elements slightly (for instance, squares will no longer be true squares), for a small change, it is not detectable to the eye, at least to my eye.     But having things snapped to the grid makes it a lot easier to organize the drawing and interconnect the elements.</t>
  </si>
  <si>
    <t>How much this matters probably depends on how "annal" you are unless the connector is really long.    But if it bothers you, you can either turn off the "snap to grid" setting and manually position things.   Or, you can grab the grips on the individual elements and push or pull them so they are on a grid point, which is what I do.   Once you have done it to a symbol, it seems to hold if you copy and paste that symbol on a specific worksheet.</t>
  </si>
  <si>
    <t>The connectors typically snap to the center of the geometric shapes, not the corners.   The supporting PowerPoint that describes the symbols in detail discusses how this works if you are not familiar with this MS Office drawing object behavior.   This is actually a very useful feature becasue if you make sure your connectors are snapped to the objects they are connecting, then you can move objects around to re-organize your drawing and will not have to re-establish the connections.</t>
  </si>
  <si>
    <t xml:space="preserve">As I said, the supporting PowerPoint slides cover this in more detail.  The reason I mention this here is that using the procedure I describe above to slightly resize the symbols can sometimes result in the the grips for symbols that have a number of squares stacked vertically or horizontally to no longer be directly on a grid line.  So when you draw the connector, it may not be perfectly straight.   </t>
  </si>
  <si>
    <t xml:space="preserve">Initially, we addressed the issue by having the students use a pencil and paper to simply draw their own symbols for classroom exercises.   Of course, that made the process time consuming in terms of creating and duplicating symbols and after class, the students were still confronted with the need to develop a symbol library in a tool that they were comfortable using to draw electronically.  </t>
  </si>
  <si>
    <t>As a result, we decided to try to create a tool that used a fairly common, readily available drawing application.  Since the MS Office suite includes a substantial library of basic shapes and the objects created can be copied and pasted across all of the MS Object products,  and since many people running Apple's IOS have a Windows shell available, and since the objects created in MS office can be copied and pasted as bit maps into other applications, we chose MS Office as our drawing application.  Personally, I find it easiest to develop MS drawing objects in PowerPoint and since I had a slide set with many of our symbols already developed in it, I built from that starting point and developed the symbol library in PowerPoint.</t>
  </si>
  <si>
    <t>In an effort to address that challenge, in some venues, we started using free software packages like Eikon for Educators (Automated Logic Controls' programming language) or WindLGC (IDEC's programming langauge for their "smart relays") as a tool for interactively developing logic diagrams.  Both of these tools have the added benefit of allowing you to simulate your logic and verify that the "dominos" all fall in the right order (they can't simulate building/process dynamics).   But some might consider the diagrams produced to be proprietary in nature and thus, not particularly useful for construction documents.  And we also found that we were spending a lot of time teaching "how to use Eikon" or "how to use WindLGC" rather than "how to develop logic diagrams".</t>
  </si>
  <si>
    <t>Subsequently, I discovered that you could set row and column heights in terms of inches instead of points in Exel if you made the adjustment in the "Page Layout" view.   That capabiltiy, along with the ablity to quickly format the boarders on cells meant that it was fairly easy to make electronic "graph paper" in Excel.   In turn, that lead to the development of the tool you are currently looking at.</t>
  </si>
  <si>
    <t>The symbol set contains most of the common control functions used for building control systems.  Generally, the symbols are identical to the FDE AutoCAD symbols.  But in some cases, I have added some enhancements for teaching purposes or to accomodate some personal preferences that I have.  More complex functions can usually be built by combining multiple symbols.   For example, if you needed a High Selector for 7 inputs rather than 4, you could combine a number of 4 input selectors (Option 1 below).   Or, you could create and define a new symbol in your symbol list that was exactly what you needed, as illustrated by Option 2.</t>
  </si>
  <si>
    <t>Related to this, I also find it handy to have a visual display of the grid available when I am drawing (basically, I like to have my electronic drawing sheet look like graph paper).   But when I print, I may want to print with out the "graph paper" look, either to meet a client's preference or so that the sheet looks less "busy".   So, I have two green control buttons set up to turn the grid display on and off.  All the marco does is select the entire spreadsheet and then add or remove boarders from the cells, meaning you could do it manually that way.   Note that the color pallet affects the way the grid will look since the border colors come from the color pallet.</t>
  </si>
  <si>
    <t>To address that issue, I included cells where you can enter the location and file name for the PowerPoint show file that defines the symbols.   If you enter the appropriate information in those two cells, then the hyperlinks are set up to "read" that information and update accordingly.   This is a new feature and I have not tested it a lot, so if you have problems with it, you may have to directly edit each of the links.  But so far, in the limited testing that I have done, it seems to work.</t>
  </si>
  <si>
    <t>If you keep the "Blank" sheet blank, you can make additional sheets by clicking on the word "Blank" on the tab, right clicking, and then selecting the "Move or Copy …" function and then selecting the location where you want the new sheet.  Be sure to click the "Copy" check box that is in the dialog box, otherwise you will just move the "Blank" tab instead of copying it.   Excel will automatically assign a new name to the new tab in the form of &lt;Blank#&gt; where # represents how many copies you have made of the tab (i.e., the first copy will be "Blank 2", the second "Blank 3", etc.).   But if you double click on the tab name, you can edit it to what ever you want to name it.</t>
  </si>
  <si>
    <t>Blank sheet to start your own drawing</t>
  </si>
  <si>
    <t>Hi Signal Selector Example</t>
  </si>
  <si>
    <t>Bureaucratic Affairs Building HHW Hx Control Example - Basic Heat Exchanger Control</t>
  </si>
  <si>
    <t>Bureaucratic Affairs Building HHW Hx Control Example - Enhanced features to improve performance and utility and save energy</t>
  </si>
  <si>
    <t>Bureacratic Affairs Building Occupancy Control Logic Example</t>
  </si>
  <si>
    <t>Bureacratic Affairs Building Finned Tube Radiation Zone Control Example</t>
  </si>
  <si>
    <t>TC-04 and TC-05</t>
  </si>
  <si>
    <t>Bureacratic Affairs Building Hot Water Pump Control Example</t>
  </si>
  <si>
    <t>University of Wisconsin DDC Class Mixed Air Section Control Exercise Solution</t>
  </si>
  <si>
    <t>Two Speed Cooling Tower Fan with Bypass Valve Control Example</t>
  </si>
  <si>
    <t>Supporting Information</t>
  </si>
  <si>
    <t>Supporting information for the Bureaucratic Affairs Building including a HW system diagram, floor plans with FTR zones shown, and images from the building model.</t>
  </si>
  <si>
    <t>© 2017 Faciltiy Dynamics Engineering - All Rights Reserved</t>
  </si>
  <si>
    <t>Notice:
Facility Dynamics Engineering has provided this spreadsheet to support training classes and personal development.   We are happy to have you use it to learn about building systems and related concepts and calculations   But you are using it at your own risk and neither FDE nor I can be responsible for the results you generate with it and the decisions you make as a result.  Please check your work and use your head.
In addition, we consider the spreadsheet to be original work and intellectual property.  In other words, we own the spreadsheet and it is copyrighted in our name. Having said that, it is important to us to strike an appropriate balance between a desire to support the industry and pass on knowledge that has been handed down to us by our mentors and people like Isaac Newton and Willis Carrier for example, while protecting our intellectual property rights. So thank you in advance for being conscious of that as you apply this spreadsheet.
By opening and working with this file, you are acknowledging that you have read and understand this copyright notice and will comply with its requirements including our list of permissions.  To view our permissions, please visit http://www.av8rdas.com/copyright-and-permissions.html.</t>
  </si>
  <si>
    <t>Graphics, Trends, Alarms, Messages, Hardwired Safety</t>
  </si>
  <si>
    <t>Logic Diagram Symbols v9.ppsx</t>
  </si>
  <si>
    <t xml:space="preserve">Traditionally, FDE produces their logic diagrams using AutoCAD and our symbol library exists in that format.  But I have come to realize that when we are teaching logic diagrams and trying to have students develop their own, one of the obsticles to success is having a symbol library and drawing tool available to use.   These days, students that are practicing engineers frequently have access to and familiarity with AutoCAD so for those students, simply providing our library in its AutoCAD format was a reasonable solution.  But for some of the classes we are involved with, there are technical folks performing technical functions, commissioning and operations in particular, who understand and want to communicate logic but, because of their background, are not "fluent" in AutoCAD and/or do not have access to it.
</t>
  </si>
  <si>
    <t>The spreadsheet has been set up to use the column and row features of Excel to create electronic graph paper.   The grid is set for 0.30 inches square.   If you wanted to adjust it and the symbols to some other dimension,  you can set row with and column height to units other than points by using the "Page View" setting on the "View" tab, selecting the rows and columns you want to adjust, and entering the desired dimension and related units.</t>
  </si>
  <si>
    <r>
      <t>© 2017</t>
    </r>
    <r>
      <rPr>
        <sz val="11"/>
        <color theme="1"/>
        <rFont val="Comic Sans MS"/>
        <family val="2"/>
      </rPr>
      <t xml:space="preserve"> Faciltiy Dynamics Engineering - All Rights Reserved  (E-mail or call to check about reserving lefts)</t>
    </r>
  </si>
  <si>
    <t>Hi Selection Example</t>
  </si>
  <si>
    <t>Note 1 - Coordinate during submittals</t>
  </si>
  <si>
    <t>Option 2 - Design and define a new logic block symbol that meets your needs.</t>
  </si>
  <si>
    <t>Option 1 - Build the required functionality from existing logic symbols</t>
  </si>
  <si>
    <t>Seven Input High Signal Selector</t>
  </si>
  <si>
    <t>How to Draw Shapes in Microsoft Word 2016 Drawing Tools Tutorial</t>
  </si>
  <si>
    <t>How to Add Connectors to PowerPoint Shapes</t>
  </si>
  <si>
    <t>Excel Shortcut - Snap to Grid - Podcast 2140</t>
  </si>
  <si>
    <t>Excel 2016 Training Part 6: How to Customize the Quick Access Toolbar With Excel 2016</t>
  </si>
  <si>
    <t>How to Add Shapes in Microsoft Word 2016</t>
  </si>
  <si>
    <t>If you are not accustomed to drawing things with Microsoft Office shapes and connectors, you may find some or all of the following YouTube video tutorials to be helpful.   Some of them show the techniques in Word, some in PowerPoint, and some in Excel, but once you learn the technique in one application, you can apply it in the others.   
In addition, the videos are particular to a specific version office (Office 2016 typically).   But I have been using Office for a long time and the techniques are the same as they have been for years.  The biggest thing is figuring out where the version of Office has placed the commands.   This typcially drives me nuts when I get a new version of Office installed;  stuff that I could do in my sleep takes 10 minutes because someone decided to put the command in a different drop down menu or renamed it.   
Personally, I usually can resolve this by doing a Google Search for the command and listing the specific version of the application that I am using.  For example I might search for "Snap to grid;  Excel 2016".
In any case, here are some links to tutorials about using and connecting shapes and snapping to grid.</t>
  </si>
  <si>
    <t>Logic Diagram Tool Version 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</si>
</sst>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ddd\ mmmm\ dd\,\ yyyy"/>
    <numFmt numFmtId="165" formatCode="#,##0.0000"/>
    <numFmt numFmtId="166" formatCode="##."/>
  </numFmts>
  <fonts count="30" x14ac:knownFonts="1">
    <font>
      <sz val="11"/>
      <color theme="1"/>
      <name val="Comic Sans MS"/>
      <family val="2"/>
    </font>
    <font>
      <b/>
      <sz val="11"/>
      <color theme="1"/>
      <name val="Comic Sans MS"/>
      <family val="4"/>
    </font>
    <font>
      <u/>
      <sz val="24"/>
      <color theme="0"/>
      <name val="Comic Sans MS"/>
      <family val="2"/>
    </font>
    <font>
      <u/>
      <sz val="18"/>
      <color rgb="FF00B0F0"/>
      <name val="Comic Sans MS"/>
      <family val="2"/>
    </font>
    <font>
      <u/>
      <sz val="11"/>
      <color rgb="FF00B0F0"/>
      <name val="Comic Sans MS"/>
      <family val="2"/>
    </font>
    <font>
      <b/>
      <sz val="28"/>
      <color theme="0"/>
      <name val="Arial"/>
      <family val="2"/>
    </font>
    <font>
      <sz val="18"/>
      <color theme="0"/>
      <name val="Arial"/>
      <family val="2"/>
    </font>
    <font>
      <sz val="30"/>
      <color theme="0"/>
      <name val="Arial"/>
      <family val="2"/>
    </font>
    <font>
      <sz val="24"/>
      <color theme="0"/>
      <name val="Arial"/>
      <family val="2"/>
    </font>
    <font>
      <sz val="20"/>
      <color theme="0"/>
      <name val="Arial"/>
      <family val="2"/>
    </font>
    <font>
      <sz val="16"/>
      <color theme="0"/>
      <name val="Arial"/>
      <family val="2"/>
    </font>
    <font>
      <sz val="14"/>
      <color theme="0"/>
      <name val="Arial"/>
      <family val="2"/>
    </font>
    <font>
      <sz val="11"/>
      <color theme="0"/>
      <name val="Comic Sans MS"/>
      <family val="4"/>
    </font>
    <font>
      <sz val="11"/>
      <color theme="0"/>
      <name val="Arial"/>
      <family val="2"/>
    </font>
    <font>
      <sz val="18"/>
      <color theme="0"/>
      <name val="Comic Sans MS"/>
      <family val="2"/>
    </font>
    <font>
      <u/>
      <sz val="18"/>
      <color theme="0"/>
      <name val="Comic Sans MS"/>
      <family val="2"/>
    </font>
    <font>
      <sz val="11"/>
      <color theme="0"/>
      <name val="Comic Sans MS"/>
      <family val="2"/>
    </font>
    <font>
      <sz val="12"/>
      <name val="Comic Sans MS"/>
      <family val="4"/>
    </font>
    <font>
      <sz val="12"/>
      <color indexed="8"/>
      <name val="Comic Sans MS"/>
      <family val="4"/>
    </font>
    <font>
      <i/>
      <sz val="12"/>
      <color indexed="8"/>
      <name val="Times New Roman"/>
      <family val="1"/>
    </font>
    <font>
      <b/>
      <sz val="12"/>
      <color indexed="8"/>
      <name val="Comic Sans MS"/>
      <family val="4"/>
    </font>
    <font>
      <b/>
      <i/>
      <sz val="12"/>
      <color theme="0"/>
      <name val="Comic Sans MS"/>
      <family val="4"/>
    </font>
    <font>
      <sz val="11"/>
      <color theme="1"/>
      <name val="Comic Sans MS"/>
      <family val="2"/>
    </font>
    <font>
      <u/>
      <sz val="11"/>
      <color theme="8"/>
      <name val="Comic Sans MS"/>
      <family val="4"/>
    </font>
    <font>
      <b/>
      <u/>
      <sz val="11"/>
      <color theme="6"/>
      <name val="Comic Sans MS"/>
      <family val="4"/>
    </font>
    <font>
      <b/>
      <u/>
      <sz val="11"/>
      <color rgb="FF0070C0"/>
      <name val="Comic Sans MS"/>
      <family val="4"/>
    </font>
    <font>
      <sz val="11"/>
      <color theme="1"/>
      <name val="Comic Sans MS"/>
      <family val="4"/>
    </font>
    <font>
      <sz val="19"/>
      <color theme="0"/>
      <name val="Arial"/>
      <family val="2"/>
    </font>
    <font>
      <sz val="28"/>
      <color theme="0"/>
      <name val="Arial"/>
      <family val="2"/>
    </font>
    <font>
      <u/>
      <sz val="11"/>
      <color theme="8"/>
      <name val="Comic Sans MS"/>
      <family val="2"/>
    </font>
  </fonts>
  <fills count="6">
    <fill>
      <patternFill patternType="none"/>
    </fill>
    <fill>
      <patternFill patternType="gray125"/>
    </fill>
    <fill>
      <patternFill patternType="solid">
        <fgColor theme="1"/>
        <bgColor indexed="64"/>
      </patternFill>
    </fill>
    <fill>
      <patternFill patternType="solid">
        <fgColor rgb="FF0000FF"/>
        <bgColor indexed="64"/>
      </patternFill>
    </fill>
    <fill>
      <patternFill patternType="solid">
        <fgColor theme="5"/>
        <bgColor indexed="64"/>
      </patternFill>
    </fill>
    <fill>
      <patternFill patternType="solid">
        <fgColor theme="0"/>
        <bgColor indexed="64"/>
      </patternFill>
    </fill>
  </fills>
  <borders count="3">
    <border>
      <left/>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medium">
        <color theme="4"/>
      </left>
      <right style="medium">
        <color theme="4"/>
      </right>
      <top style="medium">
        <color theme="4"/>
      </top>
      <bottom style="medium">
        <color theme="4"/>
      </bottom>
      <diagonal/>
    </border>
  </borders>
  <cellStyleXfs count="4">
    <xf numFmtId="0" fontId="0" fillId="0" borderId="0"/>
    <xf numFmtId="0" fontId="3" fillId="0" borderId="0" applyNumberFormat="0" applyFill="0" applyBorder="0" applyAlignment="0" applyProtection="0"/>
    <xf numFmtId="0" fontId="4" fillId="0" borderId="0" applyNumberFormat="0" applyFill="0" applyBorder="0" applyAlignment="0" applyProtection="0"/>
    <xf numFmtId="0" fontId="17" fillId="0" borderId="0">
      <alignment vertical="top"/>
    </xf>
  </cellStyleXfs>
  <cellXfs count="119">
    <xf numFmtId="0" fontId="0" fillId="0" borderId="0" xfId="0"/>
    <xf numFmtId="0" fontId="0" fillId="2" borderId="1" xfId="0" applyFill="1" applyBorder="1"/>
    <xf numFmtId="0" fontId="0" fillId="2" borderId="1" xfId="0" applyFill="1" applyBorder="1" applyAlignment="1"/>
    <xf numFmtId="0" fontId="6" fillId="2" borderId="1" xfId="0" applyFont="1" applyFill="1" applyBorder="1" applyAlignment="1">
      <alignment vertical="top" wrapText="1"/>
    </xf>
    <xf numFmtId="0" fontId="0" fillId="2" borderId="0" xfId="0" applyFill="1" applyBorder="1"/>
    <xf numFmtId="0" fontId="0" fillId="2" borderId="0" xfId="0" applyFill="1" applyBorder="1" applyAlignment="1"/>
    <xf numFmtId="0" fontId="6" fillId="2" borderId="0" xfId="0" applyFont="1" applyFill="1" applyBorder="1" applyAlignment="1">
      <alignment vertical="top" wrapText="1"/>
    </xf>
    <xf numFmtId="0" fontId="17" fillId="0" borderId="0" xfId="3">
      <alignment vertical="top"/>
    </xf>
    <xf numFmtId="4" fontId="18" fillId="0" borderId="0" xfId="0" applyNumberFormat="1" applyFont="1" applyFill="1" applyAlignment="1">
      <alignment horizontal="center" vertical="top"/>
    </xf>
    <xf numFmtId="0" fontId="0" fillId="0" borderId="0" xfId="0" applyFont="1" applyAlignment="1">
      <alignment vertical="top"/>
    </xf>
    <xf numFmtId="0" fontId="17" fillId="0" borderId="0" xfId="3" applyFill="1" applyAlignment="1">
      <alignment vertical="top"/>
    </xf>
    <xf numFmtId="0" fontId="17" fillId="0" borderId="0" xfId="3" applyAlignment="1">
      <alignment vertical="top"/>
    </xf>
    <xf numFmtId="0" fontId="0" fillId="0" borderId="0" xfId="0" applyAlignment="1">
      <alignment vertical="top"/>
    </xf>
    <xf numFmtId="0" fontId="0" fillId="0" borderId="0" xfId="0" applyAlignment="1">
      <alignment vertical="center"/>
    </xf>
    <xf numFmtId="0" fontId="17" fillId="5" borderId="0" xfId="3" applyFill="1" applyAlignment="1">
      <alignment vertical="top"/>
    </xf>
    <xf numFmtId="3" fontId="17" fillId="5" borderId="0" xfId="3" applyNumberFormat="1" applyFill="1" applyAlignment="1">
      <alignment vertical="top"/>
    </xf>
    <xf numFmtId="0" fontId="18" fillId="5" borderId="0" xfId="3" applyFont="1" applyFill="1" applyAlignment="1" applyProtection="1">
      <alignment vertical="top"/>
    </xf>
    <xf numFmtId="0" fontId="19" fillId="5" borderId="0" xfId="3" applyFont="1" applyFill="1" applyAlignment="1" applyProtection="1">
      <alignment horizontal="left" vertical="top"/>
    </xf>
    <xf numFmtId="3" fontId="19" fillId="5" borderId="0" xfId="3" applyNumberFormat="1" applyFont="1" applyFill="1" applyAlignment="1" applyProtection="1">
      <alignment vertical="top"/>
    </xf>
    <xf numFmtId="0" fontId="20" fillId="5" borderId="0" xfId="3" applyFont="1" applyFill="1" applyAlignment="1" applyProtection="1">
      <alignment horizontal="left" vertical="top"/>
    </xf>
    <xf numFmtId="3" fontId="18" fillId="5" borderId="0" xfId="3" applyNumberFormat="1" applyFont="1" applyFill="1" applyAlignment="1" applyProtection="1">
      <alignment vertical="top"/>
    </xf>
    <xf numFmtId="0" fontId="18" fillId="5" borderId="0" xfId="0" applyFont="1" applyFill="1" applyAlignment="1" applyProtection="1">
      <alignment vertical="top"/>
    </xf>
    <xf numFmtId="0" fontId="0" fillId="5" borderId="0" xfId="0" applyFont="1" applyFill="1" applyAlignment="1">
      <alignment vertical="top"/>
    </xf>
    <xf numFmtId="4" fontId="18" fillId="5" borderId="0" xfId="0" applyNumberFormat="1" applyFont="1" applyFill="1" applyAlignment="1">
      <alignment horizontal="center" vertical="top"/>
    </xf>
    <xf numFmtId="3" fontId="18" fillId="5" borderId="0" xfId="0" applyNumberFormat="1" applyFont="1" applyFill="1" applyAlignment="1">
      <alignment horizontal="center" vertical="top"/>
    </xf>
    <xf numFmtId="165" fontId="18" fillId="5" borderId="0" xfId="0" applyNumberFormat="1" applyFont="1" applyFill="1" applyAlignment="1">
      <alignment horizontal="center" vertical="top"/>
    </xf>
    <xf numFmtId="0" fontId="3" fillId="2" borderId="0" xfId="1" applyFill="1" applyBorder="1" applyAlignment="1">
      <alignment horizontal="left" vertical="center"/>
    </xf>
    <xf numFmtId="0" fontId="0" fillId="0" borderId="0" xfId="0" applyAlignment="1">
      <alignment horizontal="left" vertical="center"/>
    </xf>
    <xf numFmtId="0" fontId="18" fillId="5" borderId="0" xfId="0" applyFont="1" applyFill="1" applyAlignment="1">
      <alignment vertical="center"/>
    </xf>
    <xf numFmtId="0" fontId="0" fillId="5" borderId="0" xfId="0" applyFont="1" applyFill="1" applyAlignment="1">
      <alignment vertical="center"/>
    </xf>
    <xf numFmtId="0" fontId="18" fillId="5" borderId="0" xfId="0" applyFont="1" applyFill="1" applyAlignment="1">
      <alignment horizontal="center" vertical="center"/>
    </xf>
    <xf numFmtId="4" fontId="18" fillId="5" borderId="0" xfId="0" applyNumberFormat="1" applyFont="1" applyFill="1" applyAlignment="1">
      <alignment horizontal="center" vertical="center"/>
    </xf>
    <xf numFmtId="165" fontId="18" fillId="5" borderId="0" xfId="0" applyNumberFormat="1" applyFont="1" applyFill="1" applyAlignment="1">
      <alignment horizontal="center" vertical="center"/>
    </xf>
    <xf numFmtId="4" fontId="18" fillId="0" borderId="0" xfId="0" applyNumberFormat="1" applyFont="1" applyFill="1" applyAlignment="1">
      <alignment horizontal="center" vertical="center"/>
    </xf>
    <xf numFmtId="0" fontId="0" fillId="0" borderId="0" xfId="0" applyFont="1" applyAlignment="1">
      <alignment vertical="center"/>
    </xf>
    <xf numFmtId="166" fontId="0" fillId="2" borderId="0" xfId="0" applyNumberFormat="1" applyFill="1" applyAlignment="1">
      <alignment vertical="center"/>
    </xf>
    <xf numFmtId="0" fontId="0" fillId="2" borderId="0" xfId="0" applyFill="1" applyAlignment="1">
      <alignment vertical="center"/>
    </xf>
    <xf numFmtId="166" fontId="0" fillId="5" borderId="0" xfId="0" applyNumberFormat="1" applyFill="1" applyAlignment="1">
      <alignment vertical="center" wrapText="1"/>
    </xf>
    <xf numFmtId="166" fontId="0" fillId="5" borderId="0" xfId="0" applyNumberFormat="1" applyFill="1" applyAlignment="1">
      <alignment horizontal="left" vertical="top"/>
    </xf>
    <xf numFmtId="0" fontId="14" fillId="2" borderId="0" xfId="0" applyFont="1" applyFill="1" applyBorder="1"/>
    <xf numFmtId="0" fontId="14" fillId="2" borderId="1" xfId="0" applyFont="1" applyFill="1" applyBorder="1"/>
    <xf numFmtId="0" fontId="1" fillId="2" borderId="1" xfId="0" applyFont="1" applyFill="1" applyBorder="1"/>
    <xf numFmtId="0" fontId="16" fillId="2" borderId="1" xfId="0" applyFont="1" applyFill="1" applyBorder="1"/>
    <xf numFmtId="0" fontId="2" fillId="2" borderId="1" xfId="0" applyFont="1" applyFill="1" applyBorder="1" applyAlignment="1">
      <alignment horizontal="left" vertical="center"/>
    </xf>
    <xf numFmtId="0" fontId="14" fillId="2" borderId="1" xfId="0" applyFont="1" applyFill="1" applyBorder="1" applyAlignment="1">
      <alignment vertical="center"/>
    </xf>
    <xf numFmtId="0" fontId="3" fillId="2" borderId="1" xfId="1" applyFill="1" applyBorder="1" applyAlignment="1">
      <alignment horizontal="left" vertical="center"/>
    </xf>
    <xf numFmtId="0" fontId="3" fillId="2" borderId="1" xfId="1" applyFill="1" applyBorder="1" applyAlignment="1">
      <alignment vertical="center"/>
    </xf>
    <xf numFmtId="166" fontId="0" fillId="5" borderId="0" xfId="0" applyNumberFormat="1" applyFill="1" applyAlignment="1">
      <alignment vertical="top"/>
    </xf>
    <xf numFmtId="0" fontId="0" fillId="0" borderId="0" xfId="0" applyAlignment="1">
      <alignment vertical="top"/>
    </xf>
    <xf numFmtId="0" fontId="2" fillId="2" borderId="1" xfId="0" applyFont="1" applyFill="1" applyBorder="1" applyAlignment="1">
      <alignment horizontal="left" vertical="center"/>
    </xf>
    <xf numFmtId="0" fontId="3" fillId="2" borderId="1" xfId="1" applyFill="1" applyBorder="1" applyAlignment="1">
      <alignment horizontal="left" vertical="center"/>
    </xf>
    <xf numFmtId="0" fontId="2" fillId="2" borderId="0" xfId="0" applyFont="1" applyFill="1" applyBorder="1" applyAlignment="1">
      <alignment horizontal="left" vertical="center"/>
    </xf>
    <xf numFmtId="0" fontId="14" fillId="2" borderId="0" xfId="0" applyFont="1" applyFill="1" applyBorder="1" applyAlignment="1">
      <alignment horizontal="left" vertical="center"/>
    </xf>
    <xf numFmtId="0" fontId="2" fillId="2" borderId="0" xfId="0" applyFont="1" applyFill="1" applyBorder="1" applyAlignment="1">
      <alignment vertical="center"/>
    </xf>
    <xf numFmtId="1" fontId="0" fillId="4" borderId="2" xfId="0" applyNumberFormat="1" applyFill="1" applyBorder="1" applyAlignment="1">
      <alignment horizontal="center" vertical="top"/>
    </xf>
    <xf numFmtId="1" fontId="0" fillId="5" borderId="0" xfId="0" applyNumberFormat="1" applyFill="1" applyAlignment="1">
      <alignment vertical="top"/>
    </xf>
    <xf numFmtId="0" fontId="0" fillId="5" borderId="0" xfId="0" applyFill="1" applyAlignment="1">
      <alignment vertical="top"/>
    </xf>
    <xf numFmtId="0" fontId="0" fillId="0" borderId="0" xfId="0" applyAlignment="1">
      <alignment horizontal="left" vertical="top"/>
    </xf>
    <xf numFmtId="0" fontId="0" fillId="0" borderId="0" xfId="0" applyAlignment="1">
      <alignment vertical="top" wrapText="1"/>
    </xf>
    <xf numFmtId="166" fontId="0" fillId="5" borderId="0" xfId="0" applyNumberFormat="1" applyFill="1" applyAlignment="1">
      <alignment vertical="top"/>
    </xf>
    <xf numFmtId="0" fontId="29" fillId="0" borderId="0" xfId="1" applyFont="1" applyAlignment="1">
      <alignment horizontal="left" vertical="top" wrapText="1" indent="1"/>
    </xf>
    <xf numFmtId="0" fontId="0" fillId="5" borderId="0" xfId="0" applyFill="1" applyAlignment="1">
      <alignment vertical="top" wrapText="1"/>
    </xf>
    <xf numFmtId="166" fontId="0" fillId="5" borderId="0" xfId="0" applyNumberFormat="1" applyFill="1" applyAlignment="1">
      <alignment vertical="top" wrapText="1"/>
    </xf>
    <xf numFmtId="0" fontId="0" fillId="2" borderId="0" xfId="0" applyFill="1" applyAlignment="1">
      <alignment vertical="center"/>
    </xf>
    <xf numFmtId="0" fontId="0" fillId="5" borderId="0" xfId="0" applyFill="1" applyAlignment="1">
      <alignment horizontal="left" vertical="top" wrapText="1"/>
    </xf>
    <xf numFmtId="0" fontId="0" fillId="5" borderId="0" xfId="1" applyFont="1" applyFill="1" applyAlignment="1">
      <alignment vertical="top" wrapText="1"/>
    </xf>
    <xf numFmtId="0" fontId="22" fillId="5" borderId="0" xfId="1" applyFont="1" applyFill="1" applyAlignment="1">
      <alignment vertical="top" wrapText="1"/>
    </xf>
    <xf numFmtId="164" fontId="0" fillId="5" borderId="0" xfId="0" applyNumberFormat="1" applyFill="1" applyAlignment="1">
      <alignment horizontal="left" vertical="top"/>
    </xf>
    <xf numFmtId="0" fontId="18" fillId="5" borderId="0" xfId="0" applyFont="1" applyFill="1" applyAlignment="1">
      <alignment horizontal="left" vertical="top"/>
    </xf>
    <xf numFmtId="0" fontId="18" fillId="5" borderId="0" xfId="0" quotePrefix="1" applyFont="1" applyFill="1" applyAlignment="1">
      <alignment horizontal="left" vertical="top"/>
    </xf>
    <xf numFmtId="0" fontId="21" fillId="3" borderId="0" xfId="3" applyFont="1" applyFill="1" applyAlignment="1" applyProtection="1">
      <alignment horizontal="left" vertical="top" wrapText="1"/>
    </xf>
    <xf numFmtId="0" fontId="26" fillId="0" borderId="0" xfId="0" applyFont="1" applyAlignment="1">
      <alignment vertical="top"/>
    </xf>
    <xf numFmtId="0" fontId="0" fillId="0" borderId="0" xfId="0" applyAlignment="1">
      <alignment vertical="top"/>
    </xf>
    <xf numFmtId="0" fontId="26" fillId="5" borderId="0" xfId="1" applyFont="1" applyFill="1" applyAlignment="1">
      <alignment vertical="top" wrapText="1"/>
    </xf>
    <xf numFmtId="0" fontId="0" fillId="5" borderId="0" xfId="0" applyFill="1" applyBorder="1" applyAlignment="1">
      <alignment vertical="top" wrapText="1"/>
    </xf>
    <xf numFmtId="0" fontId="0" fillId="5" borderId="0" xfId="0" applyFill="1" applyAlignment="1">
      <alignment horizontal="left" vertical="center"/>
    </xf>
    <xf numFmtId="0" fontId="3" fillId="2" borderId="1" xfId="1" applyFill="1" applyBorder="1" applyAlignment="1">
      <alignment horizontal="left" vertical="center" wrapText="1"/>
    </xf>
    <xf numFmtId="0" fontId="14" fillId="2" borderId="1" xfId="0" applyFont="1" applyFill="1" applyBorder="1" applyAlignment="1">
      <alignment horizontal="right" vertical="center"/>
    </xf>
    <xf numFmtId="0" fontId="2" fillId="2" borderId="1" xfId="0" applyFont="1" applyFill="1" applyBorder="1" applyAlignment="1">
      <alignment horizontal="left" vertical="center"/>
    </xf>
    <xf numFmtId="0" fontId="3" fillId="2" borderId="1" xfId="1" applyFill="1" applyBorder="1" applyAlignment="1">
      <alignment horizontal="left" vertical="center"/>
    </xf>
    <xf numFmtId="0" fontId="14" fillId="2" borderId="1" xfId="0" applyFont="1" applyFill="1" applyBorder="1" applyAlignment="1">
      <alignment horizontal="left" vertical="top" wrapText="1"/>
    </xf>
    <xf numFmtId="0" fontId="3" fillId="2" borderId="1" xfId="1" applyFill="1" applyBorder="1" applyAlignment="1">
      <alignment horizontal="center" vertical="top"/>
    </xf>
    <xf numFmtId="0" fontId="15" fillId="2" borderId="1" xfId="0" applyFont="1" applyFill="1" applyBorder="1" applyAlignment="1">
      <alignment horizontal="center" vertical="center"/>
    </xf>
    <xf numFmtId="0" fontId="15" fillId="2" borderId="1" xfId="0" applyFont="1" applyFill="1" applyBorder="1" applyAlignment="1">
      <alignment horizontal="left" vertical="center"/>
    </xf>
    <xf numFmtId="0" fontId="14" fillId="2" borderId="1" xfId="0" applyFont="1" applyFill="1" applyBorder="1" applyAlignment="1">
      <alignment horizontal="center" vertical="center"/>
    </xf>
    <xf numFmtId="0" fontId="14" fillId="2" borderId="1" xfId="0" applyFont="1" applyFill="1" applyBorder="1" applyAlignment="1">
      <alignment horizontal="left" vertical="center"/>
    </xf>
    <xf numFmtId="0" fontId="13" fillId="2" borderId="1" xfId="0" applyFont="1" applyFill="1" applyBorder="1" applyAlignment="1">
      <alignment horizontal="left" vertical="center"/>
    </xf>
    <xf numFmtId="0" fontId="12" fillId="2" borderId="1" xfId="0" applyFont="1" applyFill="1" applyBorder="1" applyAlignment="1">
      <alignment horizontal="left" vertical="center"/>
    </xf>
    <xf numFmtId="0" fontId="11" fillId="2" borderId="1" xfId="0" applyFont="1" applyFill="1" applyBorder="1" applyAlignment="1">
      <alignment horizontal="left" vertical="center"/>
    </xf>
    <xf numFmtId="14" fontId="12" fillId="2" borderId="1" xfId="0" applyNumberFormat="1" applyFont="1" applyFill="1" applyBorder="1" applyAlignment="1">
      <alignment horizontal="left" vertical="center"/>
    </xf>
    <xf numFmtId="0" fontId="3" fillId="2" borderId="1" xfId="1" applyFill="1" applyBorder="1" applyAlignment="1">
      <alignment horizontal="center" vertical="top" wrapText="1"/>
    </xf>
    <xf numFmtId="0" fontId="6" fillId="2" borderId="1" xfId="0" applyFont="1" applyFill="1" applyBorder="1" applyAlignment="1">
      <alignment horizontal="center" vertical="center"/>
    </xf>
    <xf numFmtId="0" fontId="5" fillId="2" borderId="1" xfId="0" applyFont="1" applyFill="1" applyBorder="1" applyAlignment="1">
      <alignment horizontal="center" vertical="center"/>
    </xf>
    <xf numFmtId="0" fontId="6" fillId="2" borderId="1" xfId="0" applyFont="1" applyFill="1" applyBorder="1" applyAlignment="1">
      <alignment horizontal="center" vertical="center" wrapText="1"/>
    </xf>
    <xf numFmtId="0" fontId="28" fillId="2" borderId="1" xfId="0" applyFont="1" applyFill="1" applyBorder="1" applyAlignment="1">
      <alignment horizontal="center" textRotation="90"/>
    </xf>
    <xf numFmtId="0" fontId="8" fillId="2" borderId="1" xfId="0" applyFont="1" applyFill="1" applyBorder="1" applyAlignment="1">
      <alignment horizontal="center" textRotation="90"/>
    </xf>
    <xf numFmtId="0" fontId="6" fillId="2" borderId="1" xfId="0" applyFont="1" applyFill="1" applyBorder="1" applyAlignment="1">
      <alignment horizontal="center" textRotation="90" wrapText="1"/>
    </xf>
    <xf numFmtId="0" fontId="11" fillId="2" borderId="1" xfId="0" applyFont="1" applyFill="1" applyBorder="1" applyAlignment="1">
      <alignment horizontal="center" vertical="center"/>
    </xf>
    <xf numFmtId="0" fontId="27" fillId="2" borderId="1"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3" fillId="2" borderId="1" xfId="1" applyFill="1" applyBorder="1" applyAlignment="1">
      <alignment horizontal="center" vertical="center"/>
    </xf>
    <xf numFmtId="0" fontId="14" fillId="2" borderId="1" xfId="1" applyFont="1" applyFill="1" applyBorder="1" applyAlignment="1">
      <alignment horizontal="left" vertical="center"/>
    </xf>
    <xf numFmtId="0" fontId="7" fillId="2" borderId="1" xfId="0" applyFont="1" applyFill="1" applyBorder="1" applyAlignment="1">
      <alignment horizontal="center" textRotation="90"/>
    </xf>
    <xf numFmtId="0" fontId="9" fillId="2" borderId="1" xfId="0" applyFont="1" applyFill="1" applyBorder="1" applyAlignment="1">
      <alignment horizontal="center" vertical="center" wrapText="1"/>
    </xf>
    <xf numFmtId="0" fontId="14" fillId="2" borderId="0" xfId="0" applyFont="1" applyFill="1" applyBorder="1" applyAlignment="1">
      <alignment horizontal="right" vertical="center"/>
    </xf>
    <xf numFmtId="0" fontId="3" fillId="2" borderId="0" xfId="1" applyFill="1" applyBorder="1" applyAlignment="1">
      <alignment horizontal="left" vertical="center"/>
    </xf>
    <xf numFmtId="0" fontId="6" fillId="2" borderId="0" xfId="0" applyFont="1" applyFill="1" applyBorder="1" applyAlignment="1">
      <alignment horizontal="center" vertical="center"/>
    </xf>
    <xf numFmtId="0" fontId="13" fillId="2" borderId="0" xfId="0" applyFont="1" applyFill="1" applyBorder="1" applyAlignment="1">
      <alignment horizontal="left" vertical="center"/>
    </xf>
    <xf numFmtId="0" fontId="12" fillId="2" borderId="0" xfId="0" applyFont="1" applyFill="1" applyBorder="1" applyAlignment="1">
      <alignment horizontal="left" vertical="center"/>
    </xf>
    <xf numFmtId="0" fontId="11" fillId="2" borderId="0" xfId="0" applyFont="1" applyFill="1" applyBorder="1" applyAlignment="1">
      <alignment horizontal="center" vertical="center"/>
    </xf>
    <xf numFmtId="0" fontId="10" fillId="2" borderId="0" xfId="0" applyFont="1" applyFill="1" applyBorder="1" applyAlignment="1">
      <alignment horizontal="center" vertical="center" wrapText="1"/>
    </xf>
    <xf numFmtId="0" fontId="5" fillId="2" borderId="0" xfId="0" applyFont="1" applyFill="1" applyBorder="1" applyAlignment="1">
      <alignment horizontal="center" vertical="center"/>
    </xf>
    <xf numFmtId="0" fontId="28" fillId="2" borderId="0" xfId="0" applyFont="1" applyFill="1" applyBorder="1" applyAlignment="1">
      <alignment horizontal="center" textRotation="90"/>
    </xf>
    <xf numFmtId="0" fontId="8" fillId="2" borderId="0" xfId="0" applyFont="1" applyFill="1" applyBorder="1" applyAlignment="1">
      <alignment horizontal="center" textRotation="90"/>
    </xf>
    <xf numFmtId="0" fontId="6" fillId="2" borderId="0" xfId="0" applyFont="1" applyFill="1" applyBorder="1" applyAlignment="1">
      <alignment horizontal="center" textRotation="90" wrapText="1"/>
    </xf>
    <xf numFmtId="0" fontId="2" fillId="2" borderId="0" xfId="0" applyFont="1" applyFill="1" applyBorder="1" applyAlignment="1">
      <alignment horizontal="left" vertical="center"/>
    </xf>
    <xf numFmtId="0" fontId="27" fillId="2" borderId="0" xfId="0" applyFont="1" applyFill="1" applyBorder="1" applyAlignment="1">
      <alignment horizontal="center" vertical="center" wrapText="1"/>
    </xf>
    <xf numFmtId="0" fontId="11" fillId="2" borderId="0" xfId="0" applyFont="1" applyFill="1" applyBorder="1" applyAlignment="1">
      <alignment horizontal="left" vertical="center"/>
    </xf>
    <xf numFmtId="14" fontId="12" fillId="2" borderId="0" xfId="0" applyNumberFormat="1" applyFont="1" applyFill="1" applyBorder="1" applyAlignment="1">
      <alignment horizontal="left" vertical="center"/>
    </xf>
  </cellXfs>
  <cellStyles count="4">
    <cellStyle name="Followed Hyperlink" xfId="2" builtinId="9" customBuiltin="1"/>
    <cellStyle name="Hyperlink" xfId="1" builtinId="8" customBuiltin="1"/>
    <cellStyle name="Normal" xfId="0" builtinId="0"/>
    <cellStyle name="Normal_Blank Engineering Calculation1" xfId="3" xr:uid="{00000000-0005-0000-0000-000003000000}"/>
  </cellStyles>
  <dxfs count="0"/>
  <tableStyles count="0" defaultTableStyle="TableStyleMedium2" defaultPivotStyle="PivotStyleLight16"/>
  <colors>
    <mruColors>
      <color rgb="FF66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06/relationships/vbaProject" Target="vbaProject.bin"/><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10.xml><?xml version="1.0" encoding="utf-8"?>
<ax:ocx xmlns:ax="http://schemas.microsoft.com/office/2006/activeX" xmlns:r="http://schemas.openxmlformats.org/officeDocument/2006/relationships" ax:classid="{D7053240-CE69-11CD-A777-00DD01143C57}" ax:persistence="persistStreamInit" r:id="rId1"/>
</file>

<file path=xl/activeX/activeX11.xml><?xml version="1.0" encoding="utf-8"?>
<ax:ocx xmlns:ax="http://schemas.microsoft.com/office/2006/activeX" xmlns:r="http://schemas.openxmlformats.org/officeDocument/2006/relationships" ax:classid="{D7053240-CE69-11CD-A777-00DD01143C57}" ax:persistence="persistStreamInit" r:id="rId1"/>
</file>

<file path=xl/activeX/activeX12.xml><?xml version="1.0" encoding="utf-8"?>
<ax:ocx xmlns:ax="http://schemas.microsoft.com/office/2006/activeX" xmlns:r="http://schemas.openxmlformats.org/officeDocument/2006/relationships" ax:classid="{D7053240-CE69-11CD-A777-00DD01143C57}" ax:persistence="persistStreamInit" r:id="rId1"/>
</file>

<file path=xl/activeX/activeX13.xml><?xml version="1.0" encoding="utf-8"?>
<ax:ocx xmlns:ax="http://schemas.microsoft.com/office/2006/activeX" xmlns:r="http://schemas.openxmlformats.org/officeDocument/2006/relationships" ax:classid="{D7053240-CE69-11CD-A777-00DD01143C57}" ax:persistence="persistStreamInit" r:id="rId1"/>
</file>

<file path=xl/activeX/activeX14.xml><?xml version="1.0" encoding="utf-8"?>
<ax:ocx xmlns:ax="http://schemas.microsoft.com/office/2006/activeX" xmlns:r="http://schemas.openxmlformats.org/officeDocument/2006/relationships" ax:classid="{D7053240-CE69-11CD-A777-00DD01143C57}" ax:persistence="persistStreamInit" r:id="rId1"/>
</file>

<file path=xl/activeX/activeX15.xml><?xml version="1.0" encoding="utf-8"?>
<ax:ocx xmlns:ax="http://schemas.microsoft.com/office/2006/activeX" xmlns:r="http://schemas.openxmlformats.org/officeDocument/2006/relationships" ax:classid="{D7053240-CE69-11CD-A777-00DD01143C57}" ax:persistence="persistStreamInit" r:id="rId1"/>
</file>

<file path=xl/activeX/activeX16.xml><?xml version="1.0" encoding="utf-8"?>
<ax:ocx xmlns:ax="http://schemas.microsoft.com/office/2006/activeX" xmlns:r="http://schemas.openxmlformats.org/officeDocument/2006/relationships" ax:classid="{D7053240-CE69-11CD-A777-00DD01143C57}" ax:persistence="persistStreamInit" r:id="rId1"/>
</file>

<file path=xl/activeX/activeX17.xml><?xml version="1.0" encoding="utf-8"?>
<ax:ocx xmlns:ax="http://schemas.microsoft.com/office/2006/activeX" xmlns:r="http://schemas.openxmlformats.org/officeDocument/2006/relationships" ax:classid="{D7053240-CE69-11CD-A777-00DD01143C57}" ax:persistence="persistStreamInit" r:id="rId1"/>
</file>

<file path=xl/activeX/activeX18.xml><?xml version="1.0" encoding="utf-8"?>
<ax:ocx xmlns:ax="http://schemas.microsoft.com/office/2006/activeX" xmlns:r="http://schemas.openxmlformats.org/officeDocument/2006/relationships" ax:classid="{D7053240-CE69-11CD-A777-00DD01143C57}" ax:persistence="persistStreamInit" r:id="rId1"/>
</file>

<file path=xl/activeX/activeX19.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activeX/activeX20.xml><?xml version="1.0" encoding="utf-8"?>
<ax:ocx xmlns:ax="http://schemas.microsoft.com/office/2006/activeX" xmlns:r="http://schemas.openxmlformats.org/officeDocument/2006/relationships" ax:classid="{D7053240-CE69-11CD-A777-00DD01143C57}" ax:persistence="persistStreamInit" r:id="rId1"/>
</file>

<file path=xl/activeX/activeX21.xml><?xml version="1.0" encoding="utf-8"?>
<ax:ocx xmlns:ax="http://schemas.microsoft.com/office/2006/activeX" xmlns:r="http://schemas.openxmlformats.org/officeDocument/2006/relationships" ax:classid="{D7053240-CE69-11CD-A777-00DD01143C57}" ax:persistence="persistStreamInit" r:id="rId1"/>
</file>

<file path=xl/activeX/activeX22.xml><?xml version="1.0" encoding="utf-8"?>
<ax:ocx xmlns:ax="http://schemas.microsoft.com/office/2006/activeX" xmlns:r="http://schemas.openxmlformats.org/officeDocument/2006/relationships" ax:classid="{D7053240-CE69-11CD-A777-00DD01143C57}" ax:persistence="persistStreamInit" r:id="rId1"/>
</file>

<file path=xl/activeX/activeX23.xml><?xml version="1.0" encoding="utf-8"?>
<ax:ocx xmlns:ax="http://schemas.microsoft.com/office/2006/activeX" xmlns:r="http://schemas.openxmlformats.org/officeDocument/2006/relationships" ax:classid="{D7053240-CE69-11CD-A777-00DD01143C57}" ax:persistence="persistStreamInit" r:id="rId1"/>
</file>

<file path=xl/activeX/activeX24.xml><?xml version="1.0" encoding="utf-8"?>
<ax:ocx xmlns:ax="http://schemas.microsoft.com/office/2006/activeX" xmlns:r="http://schemas.openxmlformats.org/officeDocument/2006/relationships" ax:classid="{D7053240-CE69-11CD-A777-00DD01143C57}" ax:persistence="persistStreamInit" r:id="rId1"/>
</file>

<file path=xl/activeX/activeX25.xml><?xml version="1.0" encoding="utf-8"?>
<ax:ocx xmlns:ax="http://schemas.microsoft.com/office/2006/activeX" xmlns:r="http://schemas.openxmlformats.org/officeDocument/2006/relationships" ax:classid="{D7053240-CE69-11CD-A777-00DD01143C57}" ax:persistence="persistStreamInit" r:id="rId1"/>
</file>

<file path=xl/activeX/activeX26.xml><?xml version="1.0" encoding="utf-8"?>
<ax:ocx xmlns:ax="http://schemas.microsoft.com/office/2006/activeX" xmlns:r="http://schemas.openxmlformats.org/officeDocument/2006/relationships" ax:classid="{D7053240-CE69-11CD-A777-00DD01143C57}" ax:persistence="persistStreamInit" r:id="rId1"/>
</file>

<file path=xl/activeX/activeX27.xml><?xml version="1.0" encoding="utf-8"?>
<ax:ocx xmlns:ax="http://schemas.microsoft.com/office/2006/activeX" xmlns:r="http://schemas.openxmlformats.org/officeDocument/2006/relationships" ax:classid="{D7053240-CE69-11CD-A777-00DD01143C57}" ax:persistence="persistStreamInit" r:id="rId1"/>
</file>

<file path=xl/activeX/activeX28.xml><?xml version="1.0" encoding="utf-8"?>
<ax:ocx xmlns:ax="http://schemas.microsoft.com/office/2006/activeX" xmlns:r="http://schemas.openxmlformats.org/officeDocument/2006/relationships" ax:classid="{D7053240-CE69-11CD-A777-00DD01143C57}" ax:persistence="persistStreamInit" r:id="rId1"/>
</file>

<file path=xl/activeX/activeX3.xml><?xml version="1.0" encoding="utf-8"?>
<ax:ocx xmlns:ax="http://schemas.microsoft.com/office/2006/activeX" xmlns:r="http://schemas.openxmlformats.org/officeDocument/2006/relationships" ax:classid="{D7053240-CE69-11CD-A777-00DD01143C57}" ax:persistence="persistStreamInit" r:id="rId1"/>
</file>

<file path=xl/activeX/activeX4.xml><?xml version="1.0" encoding="utf-8"?>
<ax:ocx xmlns:ax="http://schemas.microsoft.com/office/2006/activeX" xmlns:r="http://schemas.openxmlformats.org/officeDocument/2006/relationships" ax:classid="{D7053240-CE69-11CD-A777-00DD01143C57}" ax:persistence="persistStreamInit" r:id="rId1"/>
</file>

<file path=xl/activeX/activeX5.xml><?xml version="1.0" encoding="utf-8"?>
<ax:ocx xmlns:ax="http://schemas.microsoft.com/office/2006/activeX" xmlns:r="http://schemas.openxmlformats.org/officeDocument/2006/relationships" ax:classid="{D7053240-CE69-11CD-A777-00DD01143C57}" ax:persistence="persistStreamInit" r:id="rId1"/>
</file>

<file path=xl/activeX/activeX6.xml><?xml version="1.0" encoding="utf-8"?>
<ax:ocx xmlns:ax="http://schemas.microsoft.com/office/2006/activeX" xmlns:r="http://schemas.openxmlformats.org/officeDocument/2006/relationships" ax:classid="{D7053240-CE69-11CD-A777-00DD01143C57}" ax:persistence="persistStreamInit" r:id="rId1"/>
</file>

<file path=xl/activeX/activeX7.xml><?xml version="1.0" encoding="utf-8"?>
<ax:ocx xmlns:ax="http://schemas.microsoft.com/office/2006/activeX" xmlns:r="http://schemas.openxmlformats.org/officeDocument/2006/relationships" ax:classid="{D7053240-CE69-11CD-A777-00DD01143C57}" ax:persistence="persistStreamInit" r:id="rId1"/>
</file>

<file path=xl/activeX/activeX8.xml><?xml version="1.0" encoding="utf-8"?>
<ax:ocx xmlns:ax="http://schemas.microsoft.com/office/2006/activeX" xmlns:r="http://schemas.openxmlformats.org/officeDocument/2006/relationships" ax:classid="{D7053240-CE69-11CD-A777-00DD01143C57}" ax:persistence="persistStreamInit" r:id="rId1"/>
</file>

<file path=xl/activeX/activeX9.xml><?xml version="1.0" encoding="utf-8"?>
<ax:ocx xmlns:ax="http://schemas.microsoft.com/office/2006/activeX" xmlns:r="http://schemas.openxmlformats.org/officeDocument/2006/relationships" ax:classid="{D7053240-CE69-11CD-A777-00DD01143C57}" ax:persistence="persistStreamInit" r:id="rI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emf"/><Relationship Id="rId4" Type="http://schemas.openxmlformats.org/officeDocument/2006/relationships/image" Target="../media/image4.emf"/></Relationships>
</file>

<file path=xl/drawings/_rels/drawing2.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3.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4.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8.emf"/><Relationship Id="rId1" Type="http://schemas.openxmlformats.org/officeDocument/2006/relationships/image" Target="../media/image9.emf"/><Relationship Id="rId4" Type="http://schemas.openxmlformats.org/officeDocument/2006/relationships/image" Target="../media/image6.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image" Target="../media/image14.emf"/><Relationship Id="rId1" Type="http://schemas.openxmlformats.org/officeDocument/2006/relationships/image" Target="../media/image13.emf"/><Relationship Id="rId5" Type="http://schemas.openxmlformats.org/officeDocument/2006/relationships/image" Target="../media/image12.emf"/><Relationship Id="rId4" Type="http://schemas.openxmlformats.org/officeDocument/2006/relationships/image" Target="../media/image16.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20.emf"/><Relationship Id="rId1" Type="http://schemas.openxmlformats.org/officeDocument/2006/relationships/image" Target="../media/image21.emf"/><Relationship Id="rId5" Type="http://schemas.openxmlformats.org/officeDocument/2006/relationships/image" Target="../media/image17.emf"/><Relationship Id="rId4" Type="http://schemas.openxmlformats.org/officeDocument/2006/relationships/image" Target="../media/image18.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24.emf"/><Relationship Id="rId2" Type="http://schemas.openxmlformats.org/officeDocument/2006/relationships/image" Target="../media/image23.emf"/><Relationship Id="rId1" Type="http://schemas.openxmlformats.org/officeDocument/2006/relationships/image" Target="../media/image22.emf"/><Relationship Id="rId5" Type="http://schemas.openxmlformats.org/officeDocument/2006/relationships/image" Target="../media/image26.emf"/><Relationship Id="rId4" Type="http://schemas.openxmlformats.org/officeDocument/2006/relationships/image" Target="../media/image25.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29.emf"/><Relationship Id="rId2" Type="http://schemas.openxmlformats.org/officeDocument/2006/relationships/image" Target="../media/image28.emf"/><Relationship Id="rId1" Type="http://schemas.openxmlformats.org/officeDocument/2006/relationships/image" Target="../media/image27.emf"/><Relationship Id="rId4" Type="http://schemas.openxmlformats.org/officeDocument/2006/relationships/image" Target="../media/image30.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33.emf"/><Relationship Id="rId2" Type="http://schemas.openxmlformats.org/officeDocument/2006/relationships/image" Target="../media/image32.emf"/><Relationship Id="rId1" Type="http://schemas.openxmlformats.org/officeDocument/2006/relationships/image" Target="../media/image31.emf"/><Relationship Id="rId5" Type="http://schemas.openxmlformats.org/officeDocument/2006/relationships/image" Target="../media/image35.emf"/><Relationship Id="rId4" Type="http://schemas.openxmlformats.org/officeDocument/2006/relationships/image" Target="../media/image34.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5</xdr:col>
      <xdr:colOff>371475</xdr:colOff>
      <xdr:row>1</xdr:row>
      <xdr:rowOff>15686</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0" y="1"/>
          <a:ext cx="3810000" cy="1777810"/>
        </a:xfrm>
        <a:prstGeom prst="rect">
          <a:avLst/>
        </a:prstGeom>
      </xdr:spPr>
    </xdr:pic>
    <xdr:clientData/>
  </xdr:twoCellAnchor>
  <xdr:twoCellAnchor editAs="oneCell">
    <xdr:from>
      <xdr:col>1</xdr:col>
      <xdr:colOff>0</xdr:colOff>
      <xdr:row>46</xdr:row>
      <xdr:rowOff>108857</xdr:rowOff>
    </xdr:from>
    <xdr:to>
      <xdr:col>13</xdr:col>
      <xdr:colOff>572044</xdr:colOff>
      <xdr:row>68</xdr:row>
      <xdr:rowOff>135091</xdr:rowOff>
    </xdr:to>
    <xdr:grpSp>
      <xdr:nvGrpSpPr>
        <xdr:cNvPr id="24" name="Group 23">
          <a:extLst>
            <a:ext uri="{FF2B5EF4-FFF2-40B4-BE49-F238E27FC236}">
              <a16:creationId xmlns:a16="http://schemas.microsoft.com/office/drawing/2014/main" id="{00000000-0008-0000-0000-000018000000}"/>
            </a:ext>
          </a:extLst>
        </xdr:cNvPr>
        <xdr:cNvGrpSpPr>
          <a:grpSpLocks noChangeAspect="1"/>
        </xdr:cNvGrpSpPr>
      </xdr:nvGrpSpPr>
      <xdr:grpSpPr>
        <a:xfrm>
          <a:off x="331470" y="22088747"/>
          <a:ext cx="10009414" cy="4803974"/>
          <a:chOff x="323851" y="13344525"/>
          <a:chExt cx="10058399" cy="5657143"/>
        </a:xfrm>
      </xdr:grpSpPr>
      <xdr:grpSp>
        <xdr:nvGrpSpPr>
          <xdr:cNvPr id="21" name="Group 20">
            <a:extLst>
              <a:ext uri="{FF2B5EF4-FFF2-40B4-BE49-F238E27FC236}">
                <a16:creationId xmlns:a16="http://schemas.microsoft.com/office/drawing/2014/main" id="{00000000-0008-0000-0000-000015000000}"/>
              </a:ext>
            </a:extLst>
          </xdr:cNvPr>
          <xdr:cNvGrpSpPr/>
        </xdr:nvGrpSpPr>
        <xdr:grpSpPr>
          <a:xfrm>
            <a:off x="323851" y="13344525"/>
            <a:ext cx="10058399" cy="5657143"/>
            <a:chOff x="323851" y="13344525"/>
            <a:chExt cx="10058399" cy="5657143"/>
          </a:xfrm>
        </xdr:grpSpPr>
        <xdr:pic>
          <xdr:nvPicPr>
            <xdr:cNvPr id="20" name="Picture 19">
              <a:extLst>
                <a:ext uri="{FF2B5EF4-FFF2-40B4-BE49-F238E27FC236}">
                  <a16:creationId xmlns:a16="http://schemas.microsoft.com/office/drawing/2014/main" id="{00000000-0008-0000-0000-000014000000}"/>
                </a:ext>
              </a:extLst>
            </xdr:cNvPr>
            <xdr:cNvPicPr>
              <a:picLocks noChangeAspect="1"/>
            </xdr:cNvPicPr>
          </xdr:nvPicPr>
          <xdr:blipFill rotWithShape="1">
            <a:blip xmlns:r="http://schemas.openxmlformats.org/officeDocument/2006/relationships" r:embed="rId2"/>
            <a:srcRect r="49994"/>
            <a:stretch/>
          </xdr:blipFill>
          <xdr:spPr>
            <a:xfrm>
              <a:off x="323851" y="13344525"/>
              <a:ext cx="10058399" cy="5657143"/>
            </a:xfrm>
            <a:prstGeom prst="rect">
              <a:avLst/>
            </a:prstGeom>
          </xdr:spPr>
        </xdr:pic>
        <xdr:pic>
          <xdr:nvPicPr>
            <xdr:cNvPr id="15" name="Picture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3"/>
            <a:stretch>
              <a:fillRect/>
            </a:stretch>
          </xdr:blipFill>
          <xdr:spPr>
            <a:xfrm>
              <a:off x="647700" y="16402050"/>
              <a:ext cx="712381" cy="1576667"/>
            </a:xfrm>
            <a:prstGeom prst="rect">
              <a:avLst/>
            </a:prstGeom>
          </xdr:spPr>
        </xdr:pic>
        <xdr:cxnSp macro="">
          <xdr:nvCxnSpPr>
            <xdr:cNvPr id="18" name="Straight Arrow Connector 17">
              <a:extLst>
                <a:ext uri="{FF2B5EF4-FFF2-40B4-BE49-F238E27FC236}">
                  <a16:creationId xmlns:a16="http://schemas.microsoft.com/office/drawing/2014/main" id="{00000000-0008-0000-0000-000012000000}"/>
                </a:ext>
              </a:extLst>
            </xdr:cNvPr>
            <xdr:cNvCxnSpPr/>
          </xdr:nvCxnSpPr>
          <xdr:spPr>
            <a:xfrm flipH="1">
              <a:off x="1314450" y="16906875"/>
              <a:ext cx="762000" cy="628650"/>
            </a:xfrm>
            <a:prstGeom prst="straightConnector1">
              <a:avLst/>
            </a:prstGeom>
            <a:noFill/>
            <a:ln w="50800" cap="rnd">
              <a:solidFill>
                <a:schemeClr val="accent1"/>
              </a:solidFill>
              <a:tailEnd type="arrow" w="lg" len="med"/>
            </a:ln>
            <a:effectLst>
              <a:outerShdw blurRad="50800" dist="38100" dir="2700000" algn="tl" rotWithShape="0">
                <a:prstClr val="black">
                  <a:alpha val="40000"/>
                </a:prstClr>
              </a:outerShdw>
            </a:effectLst>
          </xdr:spPr>
        </xdr:cxnSp>
      </xdr:grpSp>
      <xdr:cxnSp macro="">
        <xdr:nvCxnSpPr>
          <xdr:cNvPr id="22" name="Straight Arrow Connector 21">
            <a:extLst>
              <a:ext uri="{FF2B5EF4-FFF2-40B4-BE49-F238E27FC236}">
                <a16:creationId xmlns:a16="http://schemas.microsoft.com/office/drawing/2014/main" id="{00000000-0008-0000-0000-000016000000}"/>
              </a:ext>
            </a:extLst>
          </xdr:cNvPr>
          <xdr:cNvCxnSpPr/>
        </xdr:nvCxnSpPr>
        <xdr:spPr>
          <a:xfrm flipH="1" flipV="1">
            <a:off x="1285876" y="14268450"/>
            <a:ext cx="647699" cy="504825"/>
          </a:xfrm>
          <a:prstGeom prst="straightConnector1">
            <a:avLst/>
          </a:prstGeom>
          <a:noFill/>
          <a:ln w="50800" cap="rnd">
            <a:solidFill>
              <a:schemeClr val="accent1"/>
            </a:solidFill>
            <a:tailEnd type="arrow" w="lg" len="med"/>
          </a:ln>
          <a:effectLst>
            <a:outerShdw blurRad="50800" dist="38100" dir="2700000" algn="tl" rotWithShape="0">
              <a:prstClr val="black">
                <a:alpha val="40000"/>
              </a:prstClr>
            </a:outerShdw>
          </a:effectLst>
        </xdr:spPr>
      </xdr:cxnSp>
    </xdr:grpSp>
    <xdr:clientData/>
  </xdr:twoCellAnchor>
  <xdr:twoCellAnchor editAs="oneCell">
    <xdr:from>
      <xdr:col>1</xdr:col>
      <xdr:colOff>149134</xdr:colOff>
      <xdr:row>76</xdr:row>
      <xdr:rowOff>0</xdr:rowOff>
    </xdr:from>
    <xdr:to>
      <xdr:col>13</xdr:col>
      <xdr:colOff>721178</xdr:colOff>
      <xdr:row>103</xdr:row>
      <xdr:rowOff>62619</xdr:rowOff>
    </xdr:to>
    <xdr:grpSp>
      <xdr:nvGrpSpPr>
        <xdr:cNvPr id="8" name="Group 7">
          <a:extLst>
            <a:ext uri="{FF2B5EF4-FFF2-40B4-BE49-F238E27FC236}">
              <a16:creationId xmlns:a16="http://schemas.microsoft.com/office/drawing/2014/main" id="{00000000-0008-0000-0000-000008000000}"/>
            </a:ext>
          </a:extLst>
        </xdr:cNvPr>
        <xdr:cNvGrpSpPr/>
      </xdr:nvGrpSpPr>
      <xdr:grpSpPr>
        <a:xfrm>
          <a:off x="480604" y="31927800"/>
          <a:ext cx="10009414" cy="5834769"/>
          <a:chOff x="325438" y="25368250"/>
          <a:chExt cx="9978424" cy="5627941"/>
        </a:xfrm>
      </xdr:grpSpPr>
      <xdr:pic>
        <xdr:nvPicPr>
          <xdr:cNvPr id="28" name="Picture 27">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25438" y="25368250"/>
            <a:ext cx="9978424" cy="5627941"/>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 name="TextBox 1">
            <a:extLst>
              <a:ext uri="{FF2B5EF4-FFF2-40B4-BE49-F238E27FC236}">
                <a16:creationId xmlns:a16="http://schemas.microsoft.com/office/drawing/2014/main" id="{00000000-0008-0000-0000-000002000000}"/>
              </a:ext>
            </a:extLst>
          </xdr:cNvPr>
          <xdr:cNvSpPr txBox="1">
            <a:spLocks noChangeAspect="1"/>
          </xdr:cNvSpPr>
        </xdr:nvSpPr>
        <xdr:spPr>
          <a:xfrm>
            <a:off x="8605838" y="30527625"/>
            <a:ext cx="238125" cy="209550"/>
          </a:xfrm>
          <a:prstGeom prst="rect">
            <a:avLst/>
          </a:prstGeom>
          <a:solidFill>
            <a:schemeClr val="accent2"/>
          </a:solidFill>
          <a:ln w="1905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US" sz="1100">
                <a:latin typeface="Comic Sans MS" panose="030F0702030302020204" pitchFamily="66" charset="0"/>
              </a:rPr>
              <a:t>1</a:t>
            </a:r>
          </a:p>
        </xdr:txBody>
      </xdr:sp>
      <xdr:sp macro="" textlink="">
        <xdr:nvSpPr>
          <xdr:cNvPr id="12" name="TextBox 11">
            <a:extLst>
              <a:ext uri="{FF2B5EF4-FFF2-40B4-BE49-F238E27FC236}">
                <a16:creationId xmlns:a16="http://schemas.microsoft.com/office/drawing/2014/main" id="{00000000-0008-0000-0000-00000C000000}"/>
              </a:ext>
            </a:extLst>
          </xdr:cNvPr>
          <xdr:cNvSpPr txBox="1">
            <a:spLocks noChangeAspect="1"/>
          </xdr:cNvSpPr>
        </xdr:nvSpPr>
        <xdr:spPr>
          <a:xfrm>
            <a:off x="8950325" y="30527625"/>
            <a:ext cx="238125" cy="209550"/>
          </a:xfrm>
          <a:prstGeom prst="rect">
            <a:avLst/>
          </a:prstGeom>
          <a:solidFill>
            <a:schemeClr val="accent2"/>
          </a:solidFill>
          <a:ln w="1905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US" sz="1100">
                <a:latin typeface="Comic Sans MS" panose="030F0702030302020204" pitchFamily="66" charset="0"/>
              </a:rPr>
              <a:t>2</a:t>
            </a:r>
          </a:p>
        </xdr:txBody>
      </xdr:sp>
      <xdr:sp macro="" textlink="">
        <xdr:nvSpPr>
          <xdr:cNvPr id="13" name="TextBox 12">
            <a:extLst>
              <a:ext uri="{FF2B5EF4-FFF2-40B4-BE49-F238E27FC236}">
                <a16:creationId xmlns:a16="http://schemas.microsoft.com/office/drawing/2014/main" id="{00000000-0008-0000-0000-00000D000000}"/>
              </a:ext>
            </a:extLst>
          </xdr:cNvPr>
          <xdr:cNvSpPr txBox="1">
            <a:spLocks noChangeAspect="1"/>
          </xdr:cNvSpPr>
        </xdr:nvSpPr>
        <xdr:spPr>
          <a:xfrm>
            <a:off x="9294813" y="30527625"/>
            <a:ext cx="238125" cy="209550"/>
          </a:xfrm>
          <a:prstGeom prst="rect">
            <a:avLst/>
          </a:prstGeom>
          <a:solidFill>
            <a:schemeClr val="accent2"/>
          </a:solidFill>
          <a:ln w="1905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US" sz="1100">
                <a:latin typeface="Comic Sans MS" panose="030F0702030302020204" pitchFamily="66" charset="0"/>
              </a:rPr>
              <a:t>3</a:t>
            </a:r>
          </a:p>
        </xdr:txBody>
      </xdr:sp>
      <xdr:sp macro="" textlink="">
        <xdr:nvSpPr>
          <xdr:cNvPr id="14" name="TextBox 13">
            <a:extLst>
              <a:ext uri="{FF2B5EF4-FFF2-40B4-BE49-F238E27FC236}">
                <a16:creationId xmlns:a16="http://schemas.microsoft.com/office/drawing/2014/main" id="{00000000-0008-0000-0000-00000E000000}"/>
              </a:ext>
            </a:extLst>
          </xdr:cNvPr>
          <xdr:cNvSpPr txBox="1">
            <a:spLocks noChangeAspect="1"/>
          </xdr:cNvSpPr>
        </xdr:nvSpPr>
        <xdr:spPr>
          <a:xfrm>
            <a:off x="1141426" y="30321250"/>
            <a:ext cx="238125" cy="209550"/>
          </a:xfrm>
          <a:prstGeom prst="rect">
            <a:avLst/>
          </a:prstGeom>
          <a:solidFill>
            <a:schemeClr val="accent2"/>
          </a:solidFill>
          <a:ln w="1905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US" sz="1100">
                <a:latin typeface="Comic Sans MS" panose="030F0702030302020204" pitchFamily="66" charset="0"/>
              </a:rPr>
              <a:t>4</a:t>
            </a:r>
          </a:p>
        </xdr:txBody>
      </xdr:sp>
      <xdr:sp macro="" textlink="">
        <xdr:nvSpPr>
          <xdr:cNvPr id="16" name="TextBox 15">
            <a:extLst>
              <a:ext uri="{FF2B5EF4-FFF2-40B4-BE49-F238E27FC236}">
                <a16:creationId xmlns:a16="http://schemas.microsoft.com/office/drawing/2014/main" id="{00000000-0008-0000-0000-000010000000}"/>
              </a:ext>
            </a:extLst>
          </xdr:cNvPr>
          <xdr:cNvSpPr txBox="1">
            <a:spLocks noChangeAspect="1"/>
          </xdr:cNvSpPr>
        </xdr:nvSpPr>
        <xdr:spPr>
          <a:xfrm>
            <a:off x="2293951" y="30321250"/>
            <a:ext cx="238125" cy="209550"/>
          </a:xfrm>
          <a:prstGeom prst="rect">
            <a:avLst/>
          </a:prstGeom>
          <a:solidFill>
            <a:schemeClr val="accent2"/>
          </a:solidFill>
          <a:ln w="1905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US" sz="1100">
                <a:latin typeface="Comic Sans MS" panose="030F0702030302020204" pitchFamily="66" charset="0"/>
              </a:rPr>
              <a:t>5</a:t>
            </a:r>
          </a:p>
        </xdr:txBody>
      </xdr:sp>
      <xdr:sp macro="" textlink="">
        <xdr:nvSpPr>
          <xdr:cNvPr id="23" name="TextBox 22">
            <a:extLst>
              <a:ext uri="{FF2B5EF4-FFF2-40B4-BE49-F238E27FC236}">
                <a16:creationId xmlns:a16="http://schemas.microsoft.com/office/drawing/2014/main" id="{00000000-0008-0000-0000-000017000000}"/>
              </a:ext>
            </a:extLst>
          </xdr:cNvPr>
          <xdr:cNvSpPr txBox="1">
            <a:spLocks noChangeAspect="1"/>
          </xdr:cNvSpPr>
        </xdr:nvSpPr>
        <xdr:spPr>
          <a:xfrm>
            <a:off x="2635251" y="25884188"/>
            <a:ext cx="238125" cy="209550"/>
          </a:xfrm>
          <a:prstGeom prst="rect">
            <a:avLst/>
          </a:prstGeom>
          <a:solidFill>
            <a:schemeClr val="accent2"/>
          </a:solidFill>
          <a:ln w="1905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US" sz="1100">
                <a:latin typeface="Comic Sans MS" panose="030F0702030302020204" pitchFamily="66" charset="0"/>
              </a:rPr>
              <a:t>6</a:t>
            </a:r>
          </a:p>
        </xdr:txBody>
      </xdr:sp>
      <xdr:sp macro="" textlink="">
        <xdr:nvSpPr>
          <xdr:cNvPr id="25" name="TextBox 24">
            <a:extLst>
              <a:ext uri="{FF2B5EF4-FFF2-40B4-BE49-F238E27FC236}">
                <a16:creationId xmlns:a16="http://schemas.microsoft.com/office/drawing/2014/main" id="{00000000-0008-0000-0000-000019000000}"/>
              </a:ext>
            </a:extLst>
          </xdr:cNvPr>
          <xdr:cNvSpPr txBox="1">
            <a:spLocks noChangeAspect="1"/>
          </xdr:cNvSpPr>
        </xdr:nvSpPr>
        <xdr:spPr>
          <a:xfrm>
            <a:off x="3849688" y="30321250"/>
            <a:ext cx="238125" cy="209550"/>
          </a:xfrm>
          <a:prstGeom prst="rect">
            <a:avLst/>
          </a:prstGeom>
          <a:solidFill>
            <a:schemeClr val="accent2"/>
          </a:solidFill>
          <a:ln w="1905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US" sz="1100">
                <a:latin typeface="Comic Sans MS" panose="030F0702030302020204" pitchFamily="66" charset="0"/>
              </a:rPr>
              <a:t>6</a:t>
            </a:r>
          </a:p>
        </xdr:txBody>
      </xdr:sp>
      <xdr:sp macro="" textlink="">
        <xdr:nvSpPr>
          <xdr:cNvPr id="26" name="TextBox 25">
            <a:extLst>
              <a:ext uri="{FF2B5EF4-FFF2-40B4-BE49-F238E27FC236}">
                <a16:creationId xmlns:a16="http://schemas.microsoft.com/office/drawing/2014/main" id="{00000000-0008-0000-0000-00001A000000}"/>
              </a:ext>
            </a:extLst>
          </xdr:cNvPr>
          <xdr:cNvSpPr txBox="1">
            <a:spLocks noChangeAspect="1"/>
          </xdr:cNvSpPr>
        </xdr:nvSpPr>
        <xdr:spPr>
          <a:xfrm>
            <a:off x="4246563" y="30321250"/>
            <a:ext cx="238125" cy="209550"/>
          </a:xfrm>
          <a:prstGeom prst="rect">
            <a:avLst/>
          </a:prstGeom>
          <a:solidFill>
            <a:schemeClr val="accent2"/>
          </a:solidFill>
          <a:ln w="1905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US" sz="1100">
                <a:latin typeface="Comic Sans MS" panose="030F0702030302020204" pitchFamily="66" charset="0"/>
              </a:rPr>
              <a:t>7</a:t>
            </a:r>
          </a:p>
        </xdr:txBody>
      </xdr:sp>
      <xdr:sp macro="" textlink="">
        <xdr:nvSpPr>
          <xdr:cNvPr id="27" name="TextBox 26">
            <a:extLst>
              <a:ext uri="{FF2B5EF4-FFF2-40B4-BE49-F238E27FC236}">
                <a16:creationId xmlns:a16="http://schemas.microsoft.com/office/drawing/2014/main" id="{00000000-0008-0000-0000-00001B000000}"/>
              </a:ext>
            </a:extLst>
          </xdr:cNvPr>
          <xdr:cNvSpPr txBox="1">
            <a:spLocks noChangeAspect="1"/>
          </xdr:cNvSpPr>
        </xdr:nvSpPr>
        <xdr:spPr>
          <a:xfrm>
            <a:off x="7040560" y="27051002"/>
            <a:ext cx="238125" cy="209550"/>
          </a:xfrm>
          <a:prstGeom prst="rect">
            <a:avLst/>
          </a:prstGeom>
          <a:solidFill>
            <a:schemeClr val="accent2"/>
          </a:solidFill>
          <a:ln w="1905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US" sz="1100">
                <a:latin typeface="Comic Sans MS" panose="030F0702030302020204" pitchFamily="66" charset="0"/>
              </a:rPr>
              <a:t>8</a:t>
            </a:r>
          </a:p>
        </xdr:txBody>
      </xdr:sp>
      <xdr:sp macro="" textlink="">
        <xdr:nvSpPr>
          <xdr:cNvPr id="29" name="TextBox 28">
            <a:extLst>
              <a:ext uri="{FF2B5EF4-FFF2-40B4-BE49-F238E27FC236}">
                <a16:creationId xmlns:a16="http://schemas.microsoft.com/office/drawing/2014/main" id="{00000000-0008-0000-0000-00001D000000}"/>
              </a:ext>
            </a:extLst>
          </xdr:cNvPr>
          <xdr:cNvSpPr txBox="1">
            <a:spLocks noChangeAspect="1"/>
          </xdr:cNvSpPr>
        </xdr:nvSpPr>
        <xdr:spPr>
          <a:xfrm>
            <a:off x="3436940" y="25884188"/>
            <a:ext cx="238125" cy="209550"/>
          </a:xfrm>
          <a:prstGeom prst="rect">
            <a:avLst/>
          </a:prstGeom>
          <a:solidFill>
            <a:schemeClr val="accent2"/>
          </a:solidFill>
          <a:ln w="1905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US" sz="1100">
                <a:latin typeface="Comic Sans MS" panose="030F0702030302020204" pitchFamily="66" charset="0"/>
              </a:rPr>
              <a:t>9</a:t>
            </a:r>
          </a:p>
        </xdr:txBody>
      </xdr:sp>
    </xdr:grpSp>
    <xdr:clientData/>
  </xdr:twoCellAnchor>
  <xdr:twoCellAnchor editAs="oneCell">
    <xdr:from>
      <xdr:col>1</xdr:col>
      <xdr:colOff>189956</xdr:colOff>
      <xdr:row>17</xdr:row>
      <xdr:rowOff>68035</xdr:rowOff>
    </xdr:from>
    <xdr:to>
      <xdr:col>14</xdr:col>
      <xdr:colOff>0</xdr:colOff>
      <xdr:row>43</xdr:row>
      <xdr:rowOff>24723</xdr:rowOff>
    </xdr:to>
    <xdr:pic>
      <xdr:nvPicPr>
        <xdr:cNvPr id="30" name="Picture 29">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16527" y="12872356"/>
          <a:ext cx="9784080" cy="5399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50</xdr:col>
      <xdr:colOff>0</xdr:colOff>
      <xdr:row>8</xdr:row>
      <xdr:rowOff>0</xdr:rowOff>
    </xdr:from>
    <xdr:to>
      <xdr:col>62</xdr:col>
      <xdr:colOff>194735</xdr:colOff>
      <xdr:row>8</xdr:row>
      <xdr:rowOff>0</xdr:rowOff>
    </xdr:to>
    <xdr:cxnSp macro="">
      <xdr:nvCxnSpPr>
        <xdr:cNvPr id="388" name="Straight Connector 387">
          <a:extLst>
            <a:ext uri="{FF2B5EF4-FFF2-40B4-BE49-F238E27FC236}">
              <a16:creationId xmlns:a16="http://schemas.microsoft.com/office/drawing/2014/main" id="{00000000-0008-0000-0100-000084010000}"/>
            </a:ext>
          </a:extLst>
        </xdr:cNvPr>
        <xdr:cNvCxnSpPr/>
      </xdr:nvCxnSpPr>
      <xdr:spPr>
        <a:xfrm>
          <a:off x="13335000" y="2133600"/>
          <a:ext cx="3395135" cy="0"/>
        </a:xfrm>
        <a:prstGeom prst="line">
          <a:avLst/>
        </a:prstGeom>
        <a:noFill/>
        <a:ln w="38100" cap="rnd">
          <a:solidFill>
            <a:schemeClr val="accent3"/>
          </a:solidFill>
        </a:ln>
      </xdr:spPr>
    </xdr:cxnSp>
    <xdr:clientData/>
  </xdr:twoCellAnchor>
  <xdr:twoCellAnchor editAs="oneCell">
    <xdr:from>
      <xdr:col>42</xdr:col>
      <xdr:colOff>60</xdr:colOff>
      <xdr:row>10</xdr:row>
      <xdr:rowOff>0</xdr:rowOff>
    </xdr:from>
    <xdr:to>
      <xdr:col>55</xdr:col>
      <xdr:colOff>0</xdr:colOff>
      <xdr:row>10</xdr:row>
      <xdr:rowOff>0</xdr:rowOff>
    </xdr:to>
    <xdr:cxnSp macro="">
      <xdr:nvCxnSpPr>
        <xdr:cNvPr id="389" name="Straight Connector 388">
          <a:extLst>
            <a:ext uri="{FF2B5EF4-FFF2-40B4-BE49-F238E27FC236}">
              <a16:creationId xmlns:a16="http://schemas.microsoft.com/office/drawing/2014/main" id="{00000000-0008-0000-0100-000085010000}"/>
            </a:ext>
          </a:extLst>
        </xdr:cNvPr>
        <xdr:cNvCxnSpPr/>
      </xdr:nvCxnSpPr>
      <xdr:spPr>
        <a:xfrm>
          <a:off x="11201460" y="2667000"/>
          <a:ext cx="3467040" cy="0"/>
        </a:xfrm>
        <a:prstGeom prst="line">
          <a:avLst/>
        </a:prstGeom>
        <a:noFill/>
        <a:ln w="38100" cap="rnd">
          <a:solidFill>
            <a:srgbClr val="0070C0"/>
          </a:solidFill>
          <a:prstDash val="dash"/>
        </a:ln>
      </xdr:spPr>
    </xdr:cxnSp>
    <xdr:clientData/>
  </xdr:twoCellAnchor>
  <xdr:twoCellAnchor editAs="oneCell">
    <xdr:from>
      <xdr:col>50</xdr:col>
      <xdr:colOff>0</xdr:colOff>
      <xdr:row>12</xdr:row>
      <xdr:rowOff>474</xdr:rowOff>
    </xdr:from>
    <xdr:to>
      <xdr:col>62</xdr:col>
      <xdr:colOff>194795</xdr:colOff>
      <xdr:row>12</xdr:row>
      <xdr:rowOff>474</xdr:rowOff>
    </xdr:to>
    <xdr:cxnSp macro="">
      <xdr:nvCxnSpPr>
        <xdr:cNvPr id="390" name="Straight Connector 389">
          <a:extLst>
            <a:ext uri="{FF2B5EF4-FFF2-40B4-BE49-F238E27FC236}">
              <a16:creationId xmlns:a16="http://schemas.microsoft.com/office/drawing/2014/main" id="{00000000-0008-0000-0100-000086010000}"/>
            </a:ext>
          </a:extLst>
        </xdr:cNvPr>
        <xdr:cNvCxnSpPr/>
      </xdr:nvCxnSpPr>
      <xdr:spPr>
        <a:xfrm>
          <a:off x="13335000" y="3200874"/>
          <a:ext cx="3395195" cy="0"/>
        </a:xfrm>
        <a:prstGeom prst="line">
          <a:avLst/>
        </a:prstGeom>
        <a:noFill/>
        <a:ln w="38100" cap="rnd">
          <a:solidFill>
            <a:schemeClr val="accent6">
              <a:lumMod val="60000"/>
              <a:lumOff val="40000"/>
            </a:schemeClr>
          </a:solidFill>
          <a:prstDash val="dashDot"/>
        </a:ln>
      </xdr:spPr>
    </xdr:cxnSp>
    <xdr:clientData/>
  </xdr:twoCellAnchor>
  <xdr:twoCellAnchor editAs="oneCell">
    <xdr:from>
      <xdr:col>42</xdr:col>
      <xdr:colOff>60</xdr:colOff>
      <xdr:row>14</xdr:row>
      <xdr:rowOff>0</xdr:rowOff>
    </xdr:from>
    <xdr:to>
      <xdr:col>54</xdr:col>
      <xdr:colOff>133350</xdr:colOff>
      <xdr:row>14</xdr:row>
      <xdr:rowOff>0</xdr:rowOff>
    </xdr:to>
    <xdr:cxnSp macro="">
      <xdr:nvCxnSpPr>
        <xdr:cNvPr id="391" name="Straight Connector 390">
          <a:extLst>
            <a:ext uri="{FF2B5EF4-FFF2-40B4-BE49-F238E27FC236}">
              <a16:creationId xmlns:a16="http://schemas.microsoft.com/office/drawing/2014/main" id="{00000000-0008-0000-0100-000087010000}"/>
            </a:ext>
          </a:extLst>
        </xdr:cNvPr>
        <xdr:cNvCxnSpPr/>
      </xdr:nvCxnSpPr>
      <xdr:spPr>
        <a:xfrm>
          <a:off x="11201460" y="3733800"/>
          <a:ext cx="3333690" cy="0"/>
        </a:xfrm>
        <a:prstGeom prst="line">
          <a:avLst/>
        </a:prstGeom>
        <a:noFill/>
        <a:ln w="38100" cap="rnd">
          <a:solidFill>
            <a:srgbClr val="00B0F0"/>
          </a:solidFill>
          <a:prstDash val="lgDashDotDot"/>
        </a:ln>
      </xdr:spPr>
    </xdr:cxnSp>
    <xdr:clientData/>
  </xdr:twoCellAnchor>
  <xdr:twoCellAnchor editAs="oneCell">
    <xdr:from>
      <xdr:col>39</xdr:col>
      <xdr:colOff>159805</xdr:colOff>
      <xdr:row>44</xdr:row>
      <xdr:rowOff>261104</xdr:rowOff>
    </xdr:from>
    <xdr:to>
      <xdr:col>49</xdr:col>
      <xdr:colOff>3806</xdr:colOff>
      <xdr:row>49</xdr:row>
      <xdr:rowOff>0</xdr:rowOff>
    </xdr:to>
    <xdr:grpSp>
      <xdr:nvGrpSpPr>
        <xdr:cNvPr id="486" name="Group 485">
          <a:extLst>
            <a:ext uri="{FF2B5EF4-FFF2-40B4-BE49-F238E27FC236}">
              <a16:creationId xmlns:a16="http://schemas.microsoft.com/office/drawing/2014/main" id="{00000000-0008-0000-0100-0000E6010000}"/>
            </a:ext>
          </a:extLst>
        </xdr:cNvPr>
        <xdr:cNvGrpSpPr/>
      </xdr:nvGrpSpPr>
      <xdr:grpSpPr>
        <a:xfrm>
          <a:off x="10773376" y="12235390"/>
          <a:ext cx="2565430" cy="1099610"/>
          <a:chOff x="693035" y="17355368"/>
          <a:chExt cx="2512941" cy="1078992"/>
        </a:xfrm>
      </xdr:grpSpPr>
      <xdr:cxnSp macro="">
        <xdr:nvCxnSpPr>
          <xdr:cNvPr id="487" name="Straight Connector 486">
            <a:extLst>
              <a:ext uri="{FF2B5EF4-FFF2-40B4-BE49-F238E27FC236}">
                <a16:creationId xmlns:a16="http://schemas.microsoft.com/office/drawing/2014/main" id="{00000000-0008-0000-0100-0000E7010000}"/>
              </a:ext>
            </a:extLst>
          </xdr:cNvPr>
          <xdr:cNvCxnSpPr/>
        </xdr:nvCxnSpPr>
        <xdr:spPr>
          <a:xfrm>
            <a:off x="2926758" y="17897478"/>
            <a:ext cx="279218" cy="0"/>
          </a:xfrm>
          <a:prstGeom prst="line">
            <a:avLst/>
          </a:prstGeom>
          <a:noFill/>
          <a:ln w="38100" cap="rnd">
            <a:solidFill>
              <a:schemeClr val="accent4"/>
            </a:solidFill>
          </a:ln>
        </xdr:spPr>
      </xdr:cxnSp>
      <xdr:cxnSp macro="">
        <xdr:nvCxnSpPr>
          <xdr:cNvPr id="488" name="Straight Connector 487">
            <a:extLst>
              <a:ext uri="{FF2B5EF4-FFF2-40B4-BE49-F238E27FC236}">
                <a16:creationId xmlns:a16="http://schemas.microsoft.com/office/drawing/2014/main" id="{00000000-0008-0000-0100-0000E8010000}"/>
              </a:ext>
            </a:extLst>
          </xdr:cNvPr>
          <xdr:cNvCxnSpPr/>
        </xdr:nvCxnSpPr>
        <xdr:spPr>
          <a:xfrm>
            <a:off x="1065319" y="17629037"/>
            <a:ext cx="279218" cy="0"/>
          </a:xfrm>
          <a:prstGeom prst="line">
            <a:avLst/>
          </a:prstGeom>
          <a:noFill/>
          <a:ln w="38100" cap="rnd">
            <a:solidFill>
              <a:schemeClr val="accent4"/>
            </a:solidFill>
          </a:ln>
        </xdr:spPr>
      </xdr:cxnSp>
      <xdr:cxnSp macro="">
        <xdr:nvCxnSpPr>
          <xdr:cNvPr id="489" name="Straight Connector 488">
            <a:extLst>
              <a:ext uri="{FF2B5EF4-FFF2-40B4-BE49-F238E27FC236}">
                <a16:creationId xmlns:a16="http://schemas.microsoft.com/office/drawing/2014/main" id="{00000000-0008-0000-0100-0000E9010000}"/>
              </a:ext>
            </a:extLst>
          </xdr:cNvPr>
          <xdr:cNvCxnSpPr/>
        </xdr:nvCxnSpPr>
        <xdr:spPr>
          <a:xfrm>
            <a:off x="1068659" y="18165918"/>
            <a:ext cx="279218" cy="0"/>
          </a:xfrm>
          <a:prstGeom prst="line">
            <a:avLst/>
          </a:prstGeom>
          <a:noFill/>
          <a:ln w="38100" cap="rnd">
            <a:solidFill>
              <a:schemeClr val="accent4"/>
            </a:solidFill>
          </a:ln>
        </xdr:spPr>
      </xdr:cxnSp>
      <xdr:grpSp>
        <xdr:nvGrpSpPr>
          <xdr:cNvPr id="490" name="Group 489">
            <a:extLst>
              <a:ext uri="{FF2B5EF4-FFF2-40B4-BE49-F238E27FC236}">
                <a16:creationId xmlns:a16="http://schemas.microsoft.com/office/drawing/2014/main" id="{00000000-0008-0000-0100-0000EA010000}"/>
              </a:ext>
            </a:extLst>
          </xdr:cNvPr>
          <xdr:cNvGrpSpPr/>
        </xdr:nvGrpSpPr>
        <xdr:grpSpPr>
          <a:xfrm>
            <a:off x="693035" y="17355368"/>
            <a:ext cx="2233724" cy="1078992"/>
            <a:chOff x="1889806" y="1691626"/>
            <a:chExt cx="2194537" cy="1097313"/>
          </a:xfrm>
        </xdr:grpSpPr>
        <xdr:sp macro="" textlink="">
          <xdr:nvSpPr>
            <xdr:cNvPr id="491" name="Right Triangle 490">
              <a:extLst>
                <a:ext uri="{FF2B5EF4-FFF2-40B4-BE49-F238E27FC236}">
                  <a16:creationId xmlns:a16="http://schemas.microsoft.com/office/drawing/2014/main" id="{00000000-0008-0000-0100-0000EB010000}"/>
                </a:ext>
              </a:extLst>
            </xdr:cNvPr>
            <xdr:cNvSpPr/>
          </xdr:nvSpPr>
          <xdr:spPr>
            <a:xfrm flipH="1">
              <a:off x="2438440" y="2606016"/>
              <a:ext cx="91439" cy="182911"/>
            </a:xfrm>
            <a:prstGeom prst="rtTriangl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492" name="Right Triangle 491">
              <a:extLst>
                <a:ext uri="{FF2B5EF4-FFF2-40B4-BE49-F238E27FC236}">
                  <a16:creationId xmlns:a16="http://schemas.microsoft.com/office/drawing/2014/main" id="{00000000-0008-0000-0100-0000EC010000}"/>
                </a:ext>
              </a:extLst>
            </xdr:cNvPr>
            <xdr:cNvSpPr/>
          </xdr:nvSpPr>
          <xdr:spPr>
            <a:xfrm flipH="1" flipV="1">
              <a:off x="2438440" y="1691626"/>
              <a:ext cx="91439" cy="182911"/>
            </a:xfrm>
            <a:prstGeom prst="rtTriangl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493" name="Rectangle 492">
              <a:extLst>
                <a:ext uri="{FF2B5EF4-FFF2-40B4-BE49-F238E27FC236}">
                  <a16:creationId xmlns:a16="http://schemas.microsoft.com/office/drawing/2014/main" id="{00000000-0008-0000-0100-0000ED010000}"/>
                </a:ext>
              </a:extLst>
            </xdr:cNvPr>
            <xdr:cNvSpPr/>
          </xdr:nvSpPr>
          <xdr:spPr>
            <a:xfrm>
              <a:off x="2529879" y="1691641"/>
              <a:ext cx="457201" cy="1097298"/>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494" name="Arc 493">
              <a:extLst>
                <a:ext uri="{FF2B5EF4-FFF2-40B4-BE49-F238E27FC236}">
                  <a16:creationId xmlns:a16="http://schemas.microsoft.com/office/drawing/2014/main" id="{00000000-0008-0000-0100-0000EE010000}"/>
                </a:ext>
              </a:extLst>
            </xdr:cNvPr>
            <xdr:cNvSpPr/>
          </xdr:nvSpPr>
          <xdr:spPr>
            <a:xfrm flipV="1">
              <a:off x="1889806" y="1691659"/>
              <a:ext cx="2194536" cy="1097267"/>
            </a:xfrm>
            <a:prstGeom prst="arc">
              <a:avLst/>
            </a:prstGeom>
            <a:solidFill>
              <a:schemeClr val="tx1"/>
            </a:solid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495" name="Arc 494">
              <a:extLst>
                <a:ext uri="{FF2B5EF4-FFF2-40B4-BE49-F238E27FC236}">
                  <a16:creationId xmlns:a16="http://schemas.microsoft.com/office/drawing/2014/main" id="{00000000-0008-0000-0100-0000EF010000}"/>
                </a:ext>
              </a:extLst>
            </xdr:cNvPr>
            <xdr:cNvSpPr/>
          </xdr:nvSpPr>
          <xdr:spPr>
            <a:xfrm>
              <a:off x="1889806" y="1691648"/>
              <a:ext cx="2194536" cy="1097267"/>
            </a:xfrm>
            <a:prstGeom prst="arc">
              <a:avLst/>
            </a:prstGeom>
            <a:solidFill>
              <a:schemeClr val="tx1"/>
            </a:solid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496" name="Arc 495">
              <a:extLst>
                <a:ext uri="{FF2B5EF4-FFF2-40B4-BE49-F238E27FC236}">
                  <a16:creationId xmlns:a16="http://schemas.microsoft.com/office/drawing/2014/main" id="{00000000-0008-0000-0100-0000F0010000}"/>
                </a:ext>
              </a:extLst>
            </xdr:cNvPr>
            <xdr:cNvSpPr/>
          </xdr:nvSpPr>
          <xdr:spPr>
            <a:xfrm flipV="1">
              <a:off x="2316514" y="1691660"/>
              <a:ext cx="213365" cy="1097267"/>
            </a:xfrm>
            <a:prstGeom prst="arc">
              <a:avLst/>
            </a:prstGeom>
            <a:no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497" name="TextBox 27">
              <a:extLst>
                <a:ext uri="{FF2B5EF4-FFF2-40B4-BE49-F238E27FC236}">
                  <a16:creationId xmlns:a16="http://schemas.microsoft.com/office/drawing/2014/main" id="{00000000-0008-0000-0100-0000F1010000}"/>
                </a:ext>
              </a:extLst>
            </xdr:cNvPr>
            <xdr:cNvSpPr txBox="1">
              <a:spLocks/>
            </xdr:cNvSpPr>
          </xdr:nvSpPr>
          <xdr:spPr>
            <a:xfrm>
              <a:off x="2895635" y="1691647"/>
              <a:ext cx="548640" cy="109728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O</a:t>
              </a:r>
            </a:p>
            <a:p>
              <a:pPr algn="ctr"/>
              <a:r>
                <a:rPr lang="en-US" b="1">
                  <a:solidFill>
                    <a:srgbClr val="00B050"/>
                  </a:solidFill>
                  <a:latin typeface="Arial" panose="020B0604020202020204" pitchFamily="34" charset="0"/>
                  <a:cs typeface="Arial" panose="020B0604020202020204" pitchFamily="34" charset="0"/>
                </a:rPr>
                <a:t>R</a:t>
              </a:r>
            </a:p>
          </xdr:txBody>
        </xdr:sp>
        <xdr:sp macro="" textlink="">
          <xdr:nvSpPr>
            <xdr:cNvPr id="498" name="TextBox 38">
              <a:extLst>
                <a:ext uri="{FF2B5EF4-FFF2-40B4-BE49-F238E27FC236}">
                  <a16:creationId xmlns:a16="http://schemas.microsoft.com/office/drawing/2014/main" id="{00000000-0008-0000-0100-0000F2010000}"/>
                </a:ext>
              </a:extLst>
            </xdr:cNvPr>
            <xdr:cNvSpPr txBox="1">
              <a:spLocks noChangeAspect="1"/>
            </xdr:cNvSpPr>
          </xdr:nvSpPr>
          <xdr:spPr>
            <a:xfrm>
              <a:off x="2438440" y="1691648"/>
              <a:ext cx="548640" cy="54864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a</a:t>
              </a:r>
              <a:endParaRPr lang="en-US">
                <a:solidFill>
                  <a:schemeClr val="bg1"/>
                </a:solidFill>
                <a:latin typeface="Comic Sans MS" panose="030F0702030302020204" pitchFamily="66" charset="0"/>
              </a:endParaRPr>
            </a:p>
          </xdr:txBody>
        </xdr:sp>
        <xdr:sp macro="" textlink="">
          <xdr:nvSpPr>
            <xdr:cNvPr id="499" name="TextBox 40">
              <a:extLst>
                <a:ext uri="{FF2B5EF4-FFF2-40B4-BE49-F238E27FC236}">
                  <a16:creationId xmlns:a16="http://schemas.microsoft.com/office/drawing/2014/main" id="{00000000-0008-0000-0100-0000F3010000}"/>
                </a:ext>
              </a:extLst>
            </xdr:cNvPr>
            <xdr:cNvSpPr txBox="1">
              <a:spLocks noChangeAspect="1"/>
            </xdr:cNvSpPr>
          </xdr:nvSpPr>
          <xdr:spPr>
            <a:xfrm>
              <a:off x="2438434" y="2240299"/>
              <a:ext cx="548640" cy="54864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b</a:t>
              </a:r>
              <a:endParaRPr lang="en-US">
                <a:solidFill>
                  <a:schemeClr val="bg1"/>
                </a:solidFill>
                <a:latin typeface="Comic Sans MS" panose="030F0702030302020204" pitchFamily="66" charset="0"/>
              </a:endParaRPr>
            </a:p>
          </xdr:txBody>
        </xdr:sp>
        <xdr:sp macro="" textlink="">
          <xdr:nvSpPr>
            <xdr:cNvPr id="500" name="TextBox 29">
              <a:extLst>
                <a:ext uri="{FF2B5EF4-FFF2-40B4-BE49-F238E27FC236}">
                  <a16:creationId xmlns:a16="http://schemas.microsoft.com/office/drawing/2014/main" id="{00000000-0008-0000-0100-0000F4010000}"/>
                </a:ext>
              </a:extLst>
            </xdr:cNvPr>
            <xdr:cNvSpPr txBox="1">
              <a:spLocks noChangeAspect="1"/>
            </xdr:cNvSpPr>
          </xdr:nvSpPr>
          <xdr:spPr>
            <a:xfrm>
              <a:off x="3535703" y="1965663"/>
              <a:ext cx="548640" cy="54864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501" name="Arc 500">
              <a:extLst>
                <a:ext uri="{FF2B5EF4-FFF2-40B4-BE49-F238E27FC236}">
                  <a16:creationId xmlns:a16="http://schemas.microsoft.com/office/drawing/2014/main" id="{00000000-0008-0000-0100-0000F5010000}"/>
                </a:ext>
              </a:extLst>
            </xdr:cNvPr>
            <xdr:cNvSpPr/>
          </xdr:nvSpPr>
          <xdr:spPr>
            <a:xfrm>
              <a:off x="2316513" y="1691660"/>
              <a:ext cx="213365" cy="1097267"/>
            </a:xfrm>
            <a:prstGeom prst="arc">
              <a:avLst/>
            </a:prstGeom>
            <a:no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cxnSp macro="">
          <xdr:nvCxnSpPr>
            <xdr:cNvPr id="502" name="Straight Connector 501">
              <a:extLst>
                <a:ext uri="{FF2B5EF4-FFF2-40B4-BE49-F238E27FC236}">
                  <a16:creationId xmlns:a16="http://schemas.microsoft.com/office/drawing/2014/main" id="{00000000-0008-0000-0100-0000F6010000}"/>
                </a:ext>
              </a:extLst>
            </xdr:cNvPr>
            <xdr:cNvCxnSpPr>
              <a:endCxn id="495" idx="0"/>
            </xdr:cNvCxnSpPr>
          </xdr:nvCxnSpPr>
          <xdr:spPr>
            <a:xfrm>
              <a:off x="2438434" y="1691641"/>
              <a:ext cx="548640" cy="7"/>
            </a:xfrm>
            <a:prstGeom prst="line">
              <a:avLst/>
            </a:prstGeom>
            <a:noFill/>
            <a:ln w="38100" cap="rnd">
              <a:solidFill>
                <a:schemeClr val="accent4"/>
              </a:solidFill>
            </a:ln>
          </xdr:spPr>
        </xdr:cxnSp>
        <xdr:cxnSp macro="">
          <xdr:nvCxnSpPr>
            <xdr:cNvPr id="503" name="Straight Connector 502">
              <a:extLst>
                <a:ext uri="{FF2B5EF4-FFF2-40B4-BE49-F238E27FC236}">
                  <a16:creationId xmlns:a16="http://schemas.microsoft.com/office/drawing/2014/main" id="{00000000-0008-0000-0100-0000F7010000}"/>
                </a:ext>
              </a:extLst>
            </xdr:cNvPr>
            <xdr:cNvCxnSpPr>
              <a:stCxn id="496" idx="2"/>
            </xdr:cNvCxnSpPr>
          </xdr:nvCxnSpPr>
          <xdr:spPr>
            <a:xfrm>
              <a:off x="2529879" y="2240293"/>
              <a:ext cx="457201" cy="0"/>
            </a:xfrm>
            <a:prstGeom prst="line">
              <a:avLst/>
            </a:prstGeom>
            <a:noFill/>
            <a:ln w="38100" cap="rnd">
              <a:solidFill>
                <a:schemeClr val="accent4"/>
              </a:solidFill>
            </a:ln>
          </xdr:spPr>
        </xdr:cxnSp>
        <xdr:cxnSp macro="">
          <xdr:nvCxnSpPr>
            <xdr:cNvPr id="504" name="Straight Connector 503">
              <a:extLst>
                <a:ext uri="{FF2B5EF4-FFF2-40B4-BE49-F238E27FC236}">
                  <a16:creationId xmlns:a16="http://schemas.microsoft.com/office/drawing/2014/main" id="{00000000-0008-0000-0100-0000F8010000}"/>
                </a:ext>
              </a:extLst>
            </xdr:cNvPr>
            <xdr:cNvCxnSpPr/>
          </xdr:nvCxnSpPr>
          <xdr:spPr>
            <a:xfrm>
              <a:off x="2438434" y="2788920"/>
              <a:ext cx="548640" cy="7"/>
            </a:xfrm>
            <a:prstGeom prst="line">
              <a:avLst/>
            </a:prstGeom>
            <a:noFill/>
            <a:ln w="38100" cap="rnd">
              <a:solidFill>
                <a:schemeClr val="accent4"/>
              </a:solidFill>
            </a:ln>
          </xdr:spPr>
        </xdr:cxnSp>
        <xdr:cxnSp macro="">
          <xdr:nvCxnSpPr>
            <xdr:cNvPr id="505" name="Straight Connector 504">
              <a:extLst>
                <a:ext uri="{FF2B5EF4-FFF2-40B4-BE49-F238E27FC236}">
                  <a16:creationId xmlns:a16="http://schemas.microsoft.com/office/drawing/2014/main" id="{00000000-0008-0000-0100-0000F9010000}"/>
                </a:ext>
              </a:extLst>
            </xdr:cNvPr>
            <xdr:cNvCxnSpPr/>
          </xdr:nvCxnSpPr>
          <xdr:spPr>
            <a:xfrm>
              <a:off x="2987067" y="1691643"/>
              <a:ext cx="0" cy="1097284"/>
            </a:xfrm>
            <a:prstGeom prst="line">
              <a:avLst/>
            </a:prstGeom>
            <a:noFill/>
            <a:ln w="38100" cap="rnd">
              <a:solidFill>
                <a:schemeClr val="accent4"/>
              </a:solidFill>
            </a:ln>
          </xdr:spPr>
        </xdr:cxnSp>
      </xdr:grpSp>
    </xdr:grpSp>
    <xdr:clientData/>
  </xdr:twoCellAnchor>
  <xdr:twoCellAnchor editAs="oneCell">
    <xdr:from>
      <xdr:col>41</xdr:col>
      <xdr:colOff>1</xdr:colOff>
      <xdr:row>38</xdr:row>
      <xdr:rowOff>261104</xdr:rowOff>
    </xdr:from>
    <xdr:to>
      <xdr:col>49</xdr:col>
      <xdr:colOff>2</xdr:colOff>
      <xdr:row>43</xdr:row>
      <xdr:rowOff>3173</xdr:rowOff>
    </xdr:to>
    <xdr:grpSp>
      <xdr:nvGrpSpPr>
        <xdr:cNvPr id="506" name="Group 505">
          <a:extLst>
            <a:ext uri="{FF2B5EF4-FFF2-40B4-BE49-F238E27FC236}">
              <a16:creationId xmlns:a16="http://schemas.microsoft.com/office/drawing/2014/main" id="{00000000-0008-0000-0100-0000FA010000}"/>
            </a:ext>
          </a:extLst>
        </xdr:cNvPr>
        <xdr:cNvGrpSpPr/>
      </xdr:nvGrpSpPr>
      <xdr:grpSpPr>
        <a:xfrm>
          <a:off x="11157858" y="10602533"/>
          <a:ext cx="2177144" cy="1102783"/>
          <a:chOff x="2316889" y="1691641"/>
          <a:chExt cx="2133212" cy="1097298"/>
        </a:xfrm>
      </xdr:grpSpPr>
      <xdr:cxnSp macro="">
        <xdr:nvCxnSpPr>
          <xdr:cNvPr id="507" name="Straight Connector 506">
            <a:extLst>
              <a:ext uri="{FF2B5EF4-FFF2-40B4-BE49-F238E27FC236}">
                <a16:creationId xmlns:a16="http://schemas.microsoft.com/office/drawing/2014/main" id="{00000000-0008-0000-0100-0000FB010000}"/>
              </a:ext>
            </a:extLst>
          </xdr:cNvPr>
          <xdr:cNvCxnSpPr/>
        </xdr:nvCxnSpPr>
        <xdr:spPr>
          <a:xfrm>
            <a:off x="4175781" y="2241319"/>
            <a:ext cx="274320" cy="0"/>
          </a:xfrm>
          <a:prstGeom prst="line">
            <a:avLst/>
          </a:prstGeom>
          <a:noFill/>
          <a:ln w="38100" cap="rnd">
            <a:solidFill>
              <a:schemeClr val="accent4"/>
            </a:solidFill>
          </a:ln>
        </xdr:spPr>
      </xdr:cxnSp>
      <xdr:cxnSp macro="">
        <xdr:nvCxnSpPr>
          <xdr:cNvPr id="508" name="Straight Connector 507">
            <a:extLst>
              <a:ext uri="{FF2B5EF4-FFF2-40B4-BE49-F238E27FC236}">
                <a16:creationId xmlns:a16="http://schemas.microsoft.com/office/drawing/2014/main" id="{00000000-0008-0000-0100-0000FC010000}"/>
              </a:ext>
            </a:extLst>
          </xdr:cNvPr>
          <xdr:cNvCxnSpPr/>
        </xdr:nvCxnSpPr>
        <xdr:spPr>
          <a:xfrm>
            <a:off x="2316889" y="1969131"/>
            <a:ext cx="121554" cy="0"/>
          </a:xfrm>
          <a:prstGeom prst="line">
            <a:avLst/>
          </a:prstGeom>
          <a:noFill/>
          <a:ln w="38100" cap="rnd">
            <a:solidFill>
              <a:schemeClr val="accent4"/>
            </a:solidFill>
          </a:ln>
        </xdr:spPr>
      </xdr:cxnSp>
      <xdr:cxnSp macro="">
        <xdr:nvCxnSpPr>
          <xdr:cNvPr id="509" name="Straight Connector 508">
            <a:extLst>
              <a:ext uri="{FF2B5EF4-FFF2-40B4-BE49-F238E27FC236}">
                <a16:creationId xmlns:a16="http://schemas.microsoft.com/office/drawing/2014/main" id="{00000000-0008-0000-0100-0000FD010000}"/>
              </a:ext>
            </a:extLst>
          </xdr:cNvPr>
          <xdr:cNvCxnSpPr/>
        </xdr:nvCxnSpPr>
        <xdr:spPr>
          <a:xfrm>
            <a:off x="2316889" y="2513508"/>
            <a:ext cx="121554" cy="0"/>
          </a:xfrm>
          <a:prstGeom prst="line">
            <a:avLst/>
          </a:prstGeom>
          <a:noFill/>
          <a:ln w="38100" cap="rnd">
            <a:solidFill>
              <a:schemeClr val="accent4"/>
            </a:solidFill>
          </a:ln>
        </xdr:spPr>
      </xdr:cxnSp>
      <xdr:grpSp>
        <xdr:nvGrpSpPr>
          <xdr:cNvPr id="510" name="Group 509">
            <a:extLst>
              <a:ext uri="{FF2B5EF4-FFF2-40B4-BE49-F238E27FC236}">
                <a16:creationId xmlns:a16="http://schemas.microsoft.com/office/drawing/2014/main" id="{00000000-0008-0000-0100-0000FE010000}"/>
              </a:ext>
            </a:extLst>
          </xdr:cNvPr>
          <xdr:cNvGrpSpPr/>
        </xdr:nvGrpSpPr>
        <xdr:grpSpPr>
          <a:xfrm>
            <a:off x="2438434" y="1691641"/>
            <a:ext cx="1737347" cy="1097298"/>
            <a:chOff x="2438434" y="1691641"/>
            <a:chExt cx="1737347" cy="1097298"/>
          </a:xfrm>
        </xdr:grpSpPr>
        <xdr:sp macro="" textlink="">
          <xdr:nvSpPr>
            <xdr:cNvPr id="511" name="TextBox 27">
              <a:extLst>
                <a:ext uri="{FF2B5EF4-FFF2-40B4-BE49-F238E27FC236}">
                  <a16:creationId xmlns:a16="http://schemas.microsoft.com/office/drawing/2014/main" id="{00000000-0008-0000-0100-0000FF010000}"/>
                </a:ext>
              </a:extLst>
            </xdr:cNvPr>
            <xdr:cNvSpPr txBox="1">
              <a:spLocks noChangeAspect="1"/>
            </xdr:cNvSpPr>
          </xdr:nvSpPr>
          <xdr:spPr>
            <a:xfrm>
              <a:off x="2987080" y="1691641"/>
              <a:ext cx="640061" cy="1097298"/>
            </a:xfrm>
            <a:prstGeom prst="rect">
              <a:avLst/>
            </a:prstGeom>
            <a:solidFill>
              <a:schemeClr val="tx1"/>
            </a:solid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A</a:t>
              </a:r>
            </a:p>
            <a:p>
              <a:pPr algn="ctr"/>
              <a:r>
                <a:rPr lang="en-US" b="1">
                  <a:solidFill>
                    <a:srgbClr val="00B050"/>
                  </a:solidFill>
                  <a:latin typeface="Arial" panose="020B0604020202020204" pitchFamily="34" charset="0"/>
                  <a:cs typeface="Arial" panose="020B0604020202020204" pitchFamily="34" charset="0"/>
                </a:rPr>
                <a:t>N</a:t>
              </a:r>
            </a:p>
            <a:p>
              <a:pPr algn="ctr"/>
              <a:r>
                <a:rPr lang="en-US" b="1">
                  <a:solidFill>
                    <a:srgbClr val="00B050"/>
                  </a:solidFill>
                  <a:latin typeface="Arial" panose="020B0604020202020204" pitchFamily="34" charset="0"/>
                  <a:cs typeface="Arial" panose="020B0604020202020204" pitchFamily="34" charset="0"/>
                </a:rPr>
                <a:t>D</a:t>
              </a:r>
            </a:p>
          </xdr:txBody>
        </xdr:sp>
        <xdr:sp macro="" textlink="">
          <xdr:nvSpPr>
            <xdr:cNvPr id="512" name="TextBox 38">
              <a:extLst>
                <a:ext uri="{FF2B5EF4-FFF2-40B4-BE49-F238E27FC236}">
                  <a16:creationId xmlns:a16="http://schemas.microsoft.com/office/drawing/2014/main" id="{00000000-0008-0000-0100-000000020000}"/>
                </a:ext>
              </a:extLst>
            </xdr:cNvPr>
            <xdr:cNvSpPr txBox="1">
              <a:spLocks noChangeAspect="1"/>
            </xdr:cNvSpPr>
          </xdr:nvSpPr>
          <xdr:spPr>
            <a:xfrm>
              <a:off x="2438440" y="1691659"/>
              <a:ext cx="54864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a</a:t>
              </a:r>
              <a:endParaRPr lang="en-US">
                <a:solidFill>
                  <a:schemeClr val="bg1"/>
                </a:solidFill>
                <a:latin typeface="Comic Sans MS" panose="030F0702030302020204" pitchFamily="66" charset="0"/>
              </a:endParaRPr>
            </a:p>
          </xdr:txBody>
        </xdr:sp>
        <xdr:sp macro="" textlink="">
          <xdr:nvSpPr>
            <xdr:cNvPr id="513" name="TextBox 40">
              <a:extLst>
                <a:ext uri="{FF2B5EF4-FFF2-40B4-BE49-F238E27FC236}">
                  <a16:creationId xmlns:a16="http://schemas.microsoft.com/office/drawing/2014/main" id="{00000000-0008-0000-0100-000001020000}"/>
                </a:ext>
              </a:extLst>
            </xdr:cNvPr>
            <xdr:cNvSpPr txBox="1">
              <a:spLocks noChangeAspect="1"/>
            </xdr:cNvSpPr>
          </xdr:nvSpPr>
          <xdr:spPr>
            <a:xfrm>
              <a:off x="2438434" y="2240299"/>
              <a:ext cx="54864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b</a:t>
              </a:r>
              <a:endParaRPr lang="en-US">
                <a:solidFill>
                  <a:schemeClr val="bg1"/>
                </a:solidFill>
                <a:latin typeface="Comic Sans MS" panose="030F0702030302020204" pitchFamily="66" charset="0"/>
              </a:endParaRPr>
            </a:p>
          </xdr:txBody>
        </xdr:sp>
        <xdr:cxnSp macro="">
          <xdr:nvCxnSpPr>
            <xdr:cNvPr id="514" name="Straight Connector 513">
              <a:extLst>
                <a:ext uri="{FF2B5EF4-FFF2-40B4-BE49-F238E27FC236}">
                  <a16:creationId xmlns:a16="http://schemas.microsoft.com/office/drawing/2014/main" id="{00000000-0008-0000-0100-000002020000}"/>
                </a:ext>
              </a:extLst>
            </xdr:cNvPr>
            <xdr:cNvCxnSpPr>
              <a:stCxn id="516" idx="2"/>
            </xdr:cNvCxnSpPr>
          </xdr:nvCxnSpPr>
          <xdr:spPr>
            <a:xfrm flipH="1" flipV="1">
              <a:off x="2987075" y="2788927"/>
              <a:ext cx="640066" cy="12"/>
            </a:xfrm>
            <a:prstGeom prst="line">
              <a:avLst/>
            </a:prstGeom>
            <a:noFill/>
            <a:ln w="38100" cap="rnd">
              <a:solidFill>
                <a:schemeClr val="accent4"/>
              </a:solidFill>
            </a:ln>
          </xdr:spPr>
        </xdr:cxnSp>
        <xdr:cxnSp macro="">
          <xdr:nvCxnSpPr>
            <xdr:cNvPr id="515" name="Straight Connector 514">
              <a:extLst>
                <a:ext uri="{FF2B5EF4-FFF2-40B4-BE49-F238E27FC236}">
                  <a16:creationId xmlns:a16="http://schemas.microsoft.com/office/drawing/2014/main" id="{00000000-0008-0000-0100-000003020000}"/>
                </a:ext>
              </a:extLst>
            </xdr:cNvPr>
            <xdr:cNvCxnSpPr>
              <a:stCxn id="516" idx="0"/>
            </xdr:cNvCxnSpPr>
          </xdr:nvCxnSpPr>
          <xdr:spPr>
            <a:xfrm flipH="1">
              <a:off x="2987074" y="1691659"/>
              <a:ext cx="639712" cy="0"/>
            </a:xfrm>
            <a:prstGeom prst="line">
              <a:avLst/>
            </a:prstGeom>
            <a:noFill/>
            <a:ln w="38100" cap="rnd">
              <a:solidFill>
                <a:schemeClr val="accent4"/>
              </a:solidFill>
            </a:ln>
          </xdr:spPr>
        </xdr:cxnSp>
        <xdr:sp macro="" textlink="">
          <xdr:nvSpPr>
            <xdr:cNvPr id="516" name="Arc 515">
              <a:extLst>
                <a:ext uri="{FF2B5EF4-FFF2-40B4-BE49-F238E27FC236}">
                  <a16:creationId xmlns:a16="http://schemas.microsoft.com/office/drawing/2014/main" id="{00000000-0008-0000-0100-000004020000}"/>
                </a:ext>
              </a:extLst>
            </xdr:cNvPr>
            <xdr:cNvSpPr>
              <a:spLocks noChangeAspect="1"/>
            </xdr:cNvSpPr>
          </xdr:nvSpPr>
          <xdr:spPr>
            <a:xfrm rot="5400000">
              <a:off x="3078501" y="1691659"/>
              <a:ext cx="1097280" cy="1097280"/>
            </a:xfrm>
            <a:prstGeom prst="arc">
              <a:avLst>
                <a:gd name="adj1" fmla="val 10797773"/>
                <a:gd name="adj2" fmla="val 0"/>
              </a:avLst>
            </a:prstGeom>
            <a:solidFill>
              <a:schemeClr val="tx1"/>
            </a:solid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517" name="TextBox 29">
              <a:extLst>
                <a:ext uri="{FF2B5EF4-FFF2-40B4-BE49-F238E27FC236}">
                  <a16:creationId xmlns:a16="http://schemas.microsoft.com/office/drawing/2014/main" id="{00000000-0008-0000-0100-000005020000}"/>
                </a:ext>
              </a:extLst>
            </xdr:cNvPr>
            <xdr:cNvSpPr txBox="1">
              <a:spLocks noChangeAspect="1"/>
            </xdr:cNvSpPr>
          </xdr:nvSpPr>
          <xdr:spPr>
            <a:xfrm>
              <a:off x="3535703" y="1965663"/>
              <a:ext cx="548640" cy="54864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grpSp>
    </xdr:grpSp>
    <xdr:clientData/>
  </xdr:twoCellAnchor>
  <xdr:twoCellAnchor editAs="oneCell">
    <xdr:from>
      <xdr:col>39</xdr:col>
      <xdr:colOff>156000</xdr:colOff>
      <xdr:row>50</xdr:row>
      <xdr:rowOff>247842</xdr:rowOff>
    </xdr:from>
    <xdr:to>
      <xdr:col>49</xdr:col>
      <xdr:colOff>0</xdr:colOff>
      <xdr:row>55</xdr:row>
      <xdr:rowOff>2500</xdr:rowOff>
    </xdr:to>
    <xdr:grpSp>
      <xdr:nvGrpSpPr>
        <xdr:cNvPr id="30" name="Group 29">
          <a:extLst>
            <a:ext uri="{FF2B5EF4-FFF2-40B4-BE49-F238E27FC236}">
              <a16:creationId xmlns:a16="http://schemas.microsoft.com/office/drawing/2014/main" id="{00000000-0008-0000-0100-00001E000000}"/>
            </a:ext>
          </a:extLst>
        </xdr:cNvPr>
        <xdr:cNvGrpSpPr/>
      </xdr:nvGrpSpPr>
      <xdr:grpSpPr>
        <a:xfrm>
          <a:off x="10769571" y="13854985"/>
          <a:ext cx="2565429" cy="1115372"/>
          <a:chOff x="5993463" y="16707649"/>
          <a:chExt cx="2497394" cy="1078854"/>
        </a:xfrm>
      </xdr:grpSpPr>
      <xdr:cxnSp macro="">
        <xdr:nvCxnSpPr>
          <xdr:cNvPr id="519" name="Straight Connector 518">
            <a:extLst>
              <a:ext uri="{FF2B5EF4-FFF2-40B4-BE49-F238E27FC236}">
                <a16:creationId xmlns:a16="http://schemas.microsoft.com/office/drawing/2014/main" id="{00000000-0008-0000-0100-000007020000}"/>
              </a:ext>
            </a:extLst>
          </xdr:cNvPr>
          <xdr:cNvCxnSpPr/>
        </xdr:nvCxnSpPr>
        <xdr:spPr>
          <a:xfrm>
            <a:off x="8213366" y="17254997"/>
            <a:ext cx="277491" cy="0"/>
          </a:xfrm>
          <a:prstGeom prst="line">
            <a:avLst/>
          </a:prstGeom>
          <a:noFill/>
          <a:ln w="38100" cap="rnd">
            <a:solidFill>
              <a:schemeClr val="accent4"/>
            </a:solidFill>
          </a:ln>
        </xdr:spPr>
      </xdr:cxnSp>
      <xdr:cxnSp macro="">
        <xdr:nvCxnSpPr>
          <xdr:cNvPr id="520" name="Straight Connector 519">
            <a:extLst>
              <a:ext uri="{FF2B5EF4-FFF2-40B4-BE49-F238E27FC236}">
                <a16:creationId xmlns:a16="http://schemas.microsoft.com/office/drawing/2014/main" id="{00000000-0008-0000-0100-000008020000}"/>
              </a:ext>
            </a:extLst>
          </xdr:cNvPr>
          <xdr:cNvCxnSpPr/>
        </xdr:nvCxnSpPr>
        <xdr:spPr>
          <a:xfrm>
            <a:off x="6363444" y="16990486"/>
            <a:ext cx="150976" cy="0"/>
          </a:xfrm>
          <a:prstGeom prst="line">
            <a:avLst/>
          </a:prstGeom>
          <a:noFill/>
          <a:ln w="38100" cap="rnd">
            <a:solidFill>
              <a:schemeClr val="accent4"/>
            </a:solidFill>
          </a:ln>
        </xdr:spPr>
      </xdr:cxnSp>
      <xdr:cxnSp macro="">
        <xdr:nvCxnSpPr>
          <xdr:cNvPr id="521" name="Straight Connector 520">
            <a:extLst>
              <a:ext uri="{FF2B5EF4-FFF2-40B4-BE49-F238E27FC236}">
                <a16:creationId xmlns:a16="http://schemas.microsoft.com/office/drawing/2014/main" id="{00000000-0008-0000-0100-000009020000}"/>
              </a:ext>
            </a:extLst>
          </xdr:cNvPr>
          <xdr:cNvCxnSpPr/>
        </xdr:nvCxnSpPr>
        <xdr:spPr>
          <a:xfrm>
            <a:off x="6366763" y="17519508"/>
            <a:ext cx="164666" cy="0"/>
          </a:xfrm>
          <a:prstGeom prst="line">
            <a:avLst/>
          </a:prstGeom>
          <a:noFill/>
          <a:ln w="38100" cap="rnd">
            <a:solidFill>
              <a:schemeClr val="accent4"/>
            </a:solidFill>
          </a:ln>
        </xdr:spPr>
      </xdr:cxnSp>
      <xdr:grpSp>
        <xdr:nvGrpSpPr>
          <xdr:cNvPr id="29" name="Group 28">
            <a:extLst>
              <a:ext uri="{FF2B5EF4-FFF2-40B4-BE49-F238E27FC236}">
                <a16:creationId xmlns:a16="http://schemas.microsoft.com/office/drawing/2014/main" id="{00000000-0008-0000-0100-00001D000000}"/>
              </a:ext>
            </a:extLst>
          </xdr:cNvPr>
          <xdr:cNvGrpSpPr/>
        </xdr:nvGrpSpPr>
        <xdr:grpSpPr>
          <a:xfrm>
            <a:off x="5993463" y="16707649"/>
            <a:ext cx="2219904" cy="1078854"/>
            <a:chOff x="5993463" y="16707649"/>
            <a:chExt cx="2219904" cy="1078854"/>
          </a:xfrm>
        </xdr:grpSpPr>
        <xdr:grpSp>
          <xdr:nvGrpSpPr>
            <xdr:cNvPr id="28" name="Group 27">
              <a:extLst>
                <a:ext uri="{FF2B5EF4-FFF2-40B4-BE49-F238E27FC236}">
                  <a16:creationId xmlns:a16="http://schemas.microsoft.com/office/drawing/2014/main" id="{00000000-0008-0000-0100-00001C000000}"/>
                </a:ext>
              </a:extLst>
            </xdr:cNvPr>
            <xdr:cNvGrpSpPr/>
          </xdr:nvGrpSpPr>
          <xdr:grpSpPr>
            <a:xfrm>
              <a:off x="5993463" y="16716375"/>
              <a:ext cx="2219904" cy="1070128"/>
              <a:chOff x="5993463" y="16716375"/>
              <a:chExt cx="2219904" cy="1070128"/>
            </a:xfrm>
          </xdr:grpSpPr>
          <xdr:sp macro="" textlink="">
            <xdr:nvSpPr>
              <xdr:cNvPr id="523" name="Right Triangle 522">
                <a:extLst>
                  <a:ext uri="{FF2B5EF4-FFF2-40B4-BE49-F238E27FC236}">
                    <a16:creationId xmlns:a16="http://schemas.microsoft.com/office/drawing/2014/main" id="{00000000-0008-0000-0100-00000B020000}"/>
                  </a:ext>
                </a:extLst>
              </xdr:cNvPr>
              <xdr:cNvSpPr/>
            </xdr:nvSpPr>
            <xdr:spPr>
              <a:xfrm flipH="1">
                <a:off x="6548439" y="17608112"/>
                <a:ext cx="92496" cy="178380"/>
              </a:xfrm>
              <a:prstGeom prst="rtTriangl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24" name="Right Triangle 523">
                <a:extLst>
                  <a:ext uri="{FF2B5EF4-FFF2-40B4-BE49-F238E27FC236}">
                    <a16:creationId xmlns:a16="http://schemas.microsoft.com/office/drawing/2014/main" id="{00000000-0008-0000-0100-00000C020000}"/>
                  </a:ext>
                </a:extLst>
              </xdr:cNvPr>
              <xdr:cNvSpPr/>
            </xdr:nvSpPr>
            <xdr:spPr>
              <a:xfrm flipH="1" flipV="1">
                <a:off x="6548439" y="16716375"/>
                <a:ext cx="92496" cy="178380"/>
              </a:xfrm>
              <a:prstGeom prst="rtTriangl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78" name="Rectangle 577">
                <a:extLst>
                  <a:ext uri="{FF2B5EF4-FFF2-40B4-BE49-F238E27FC236}">
                    <a16:creationId xmlns:a16="http://schemas.microsoft.com/office/drawing/2014/main" id="{00000000-0008-0000-0100-000042020000}"/>
                  </a:ext>
                </a:extLst>
              </xdr:cNvPr>
              <xdr:cNvSpPr/>
            </xdr:nvSpPr>
            <xdr:spPr>
              <a:xfrm>
                <a:off x="6640935" y="16716390"/>
                <a:ext cx="462486" cy="1070113"/>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79" name="Arc 578">
                <a:extLst>
                  <a:ext uri="{FF2B5EF4-FFF2-40B4-BE49-F238E27FC236}">
                    <a16:creationId xmlns:a16="http://schemas.microsoft.com/office/drawing/2014/main" id="{00000000-0008-0000-0100-000043020000}"/>
                  </a:ext>
                </a:extLst>
              </xdr:cNvPr>
              <xdr:cNvSpPr/>
            </xdr:nvSpPr>
            <xdr:spPr>
              <a:xfrm flipV="1">
                <a:off x="5993463" y="16716407"/>
                <a:ext cx="2219903" cy="1070083"/>
              </a:xfrm>
              <a:prstGeom prst="arc">
                <a:avLst/>
              </a:prstGeom>
              <a:solidFill>
                <a:schemeClr val="tx1"/>
              </a:solid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580" name="Arc 579">
                <a:extLst>
                  <a:ext uri="{FF2B5EF4-FFF2-40B4-BE49-F238E27FC236}">
                    <a16:creationId xmlns:a16="http://schemas.microsoft.com/office/drawing/2014/main" id="{00000000-0008-0000-0100-000044020000}"/>
                  </a:ext>
                </a:extLst>
              </xdr:cNvPr>
              <xdr:cNvSpPr/>
            </xdr:nvSpPr>
            <xdr:spPr>
              <a:xfrm>
                <a:off x="5993463" y="16716396"/>
                <a:ext cx="2219903" cy="1070083"/>
              </a:xfrm>
              <a:prstGeom prst="arc">
                <a:avLst/>
              </a:prstGeom>
              <a:solidFill>
                <a:schemeClr val="tx1"/>
              </a:solid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581" name="Arc 580">
                <a:extLst>
                  <a:ext uri="{FF2B5EF4-FFF2-40B4-BE49-F238E27FC236}">
                    <a16:creationId xmlns:a16="http://schemas.microsoft.com/office/drawing/2014/main" id="{00000000-0008-0000-0100-000045020000}"/>
                  </a:ext>
                </a:extLst>
              </xdr:cNvPr>
              <xdr:cNvSpPr/>
            </xdr:nvSpPr>
            <xdr:spPr>
              <a:xfrm flipV="1">
                <a:off x="6425103" y="16716408"/>
                <a:ext cx="215831" cy="1070083"/>
              </a:xfrm>
              <a:prstGeom prst="arc">
                <a:avLst/>
              </a:prstGeom>
              <a:no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582" name="TextBox 27">
                <a:extLst>
                  <a:ext uri="{FF2B5EF4-FFF2-40B4-BE49-F238E27FC236}">
                    <a16:creationId xmlns:a16="http://schemas.microsoft.com/office/drawing/2014/main" id="{00000000-0008-0000-0100-000046020000}"/>
                  </a:ext>
                </a:extLst>
              </xdr:cNvPr>
              <xdr:cNvSpPr txBox="1">
                <a:spLocks/>
              </xdr:cNvSpPr>
            </xdr:nvSpPr>
            <xdr:spPr>
              <a:xfrm>
                <a:off x="7010919" y="16716395"/>
                <a:ext cx="554982" cy="1070096"/>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X</a:t>
                </a:r>
              </a:p>
              <a:p>
                <a:pPr algn="ctr"/>
                <a:r>
                  <a:rPr lang="en-US" b="1">
                    <a:solidFill>
                      <a:srgbClr val="00B050"/>
                    </a:solidFill>
                    <a:latin typeface="Arial" panose="020B0604020202020204" pitchFamily="34" charset="0"/>
                    <a:cs typeface="Arial" panose="020B0604020202020204" pitchFamily="34" charset="0"/>
                  </a:rPr>
                  <a:t>O</a:t>
                </a:r>
              </a:p>
              <a:p>
                <a:pPr algn="ctr"/>
                <a:r>
                  <a:rPr lang="en-US" b="1">
                    <a:solidFill>
                      <a:srgbClr val="00B050"/>
                    </a:solidFill>
                    <a:latin typeface="Arial" panose="020B0604020202020204" pitchFamily="34" charset="0"/>
                    <a:cs typeface="Arial" panose="020B0604020202020204" pitchFamily="34" charset="0"/>
                  </a:rPr>
                  <a:t>R</a:t>
                </a:r>
              </a:p>
            </xdr:txBody>
          </xdr:sp>
          <xdr:sp macro="" textlink="">
            <xdr:nvSpPr>
              <xdr:cNvPr id="583" name="TextBox 38">
                <a:extLst>
                  <a:ext uri="{FF2B5EF4-FFF2-40B4-BE49-F238E27FC236}">
                    <a16:creationId xmlns:a16="http://schemas.microsoft.com/office/drawing/2014/main" id="{00000000-0008-0000-0100-000047020000}"/>
                  </a:ext>
                </a:extLst>
              </xdr:cNvPr>
              <xdr:cNvSpPr txBox="1">
                <a:spLocks noChangeAspect="1"/>
              </xdr:cNvSpPr>
            </xdr:nvSpPr>
            <xdr:spPr>
              <a:xfrm>
                <a:off x="6548439" y="16716396"/>
                <a:ext cx="554982" cy="535048"/>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a</a:t>
                </a:r>
                <a:endParaRPr lang="en-US">
                  <a:solidFill>
                    <a:schemeClr val="bg1"/>
                  </a:solidFill>
                  <a:latin typeface="Comic Sans MS" panose="030F0702030302020204" pitchFamily="66" charset="0"/>
                </a:endParaRPr>
              </a:p>
            </xdr:txBody>
          </xdr:sp>
          <xdr:sp macro="" textlink="">
            <xdr:nvSpPr>
              <xdr:cNvPr id="584" name="TextBox 40">
                <a:extLst>
                  <a:ext uri="{FF2B5EF4-FFF2-40B4-BE49-F238E27FC236}">
                    <a16:creationId xmlns:a16="http://schemas.microsoft.com/office/drawing/2014/main" id="{00000000-0008-0000-0100-000048020000}"/>
                  </a:ext>
                </a:extLst>
              </xdr:cNvPr>
              <xdr:cNvSpPr txBox="1">
                <a:spLocks noChangeAspect="1"/>
              </xdr:cNvSpPr>
            </xdr:nvSpPr>
            <xdr:spPr>
              <a:xfrm>
                <a:off x="6548433" y="17242684"/>
                <a:ext cx="554982" cy="535048"/>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b</a:t>
                </a:r>
                <a:endParaRPr lang="en-US">
                  <a:solidFill>
                    <a:schemeClr val="bg1"/>
                  </a:solidFill>
                  <a:latin typeface="Comic Sans MS" panose="030F0702030302020204" pitchFamily="66" charset="0"/>
                </a:endParaRPr>
              </a:p>
            </xdr:txBody>
          </xdr:sp>
          <xdr:sp macro="" textlink="">
            <xdr:nvSpPr>
              <xdr:cNvPr id="585" name="TextBox 29">
                <a:extLst>
                  <a:ext uri="{FF2B5EF4-FFF2-40B4-BE49-F238E27FC236}">
                    <a16:creationId xmlns:a16="http://schemas.microsoft.com/office/drawing/2014/main" id="{00000000-0008-0000-0100-000049020000}"/>
                  </a:ext>
                </a:extLst>
              </xdr:cNvPr>
              <xdr:cNvSpPr txBox="1">
                <a:spLocks noChangeAspect="1"/>
              </xdr:cNvSpPr>
            </xdr:nvSpPr>
            <xdr:spPr>
              <a:xfrm>
                <a:off x="7658385" y="16983623"/>
                <a:ext cx="554982" cy="535048"/>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586" name="Arc 585">
                <a:extLst>
                  <a:ext uri="{FF2B5EF4-FFF2-40B4-BE49-F238E27FC236}">
                    <a16:creationId xmlns:a16="http://schemas.microsoft.com/office/drawing/2014/main" id="{00000000-0008-0000-0100-00004A020000}"/>
                  </a:ext>
                </a:extLst>
              </xdr:cNvPr>
              <xdr:cNvSpPr/>
            </xdr:nvSpPr>
            <xdr:spPr>
              <a:xfrm>
                <a:off x="6425102" y="16716408"/>
                <a:ext cx="215831" cy="1070083"/>
              </a:xfrm>
              <a:prstGeom prst="arc">
                <a:avLst/>
              </a:prstGeom>
              <a:no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cxnSp macro="">
            <xdr:nvCxnSpPr>
              <xdr:cNvPr id="587" name="Straight Connector 586">
                <a:extLst>
                  <a:ext uri="{FF2B5EF4-FFF2-40B4-BE49-F238E27FC236}">
                    <a16:creationId xmlns:a16="http://schemas.microsoft.com/office/drawing/2014/main" id="{00000000-0008-0000-0100-00004B020000}"/>
                  </a:ext>
                </a:extLst>
              </xdr:cNvPr>
              <xdr:cNvCxnSpPr>
                <a:endCxn id="580" idx="0"/>
              </xdr:cNvCxnSpPr>
            </xdr:nvCxnSpPr>
            <xdr:spPr>
              <a:xfrm>
                <a:off x="6548433" y="16716390"/>
                <a:ext cx="554982" cy="7"/>
              </a:xfrm>
              <a:prstGeom prst="line">
                <a:avLst/>
              </a:prstGeom>
              <a:noFill/>
              <a:ln w="38100" cap="rnd">
                <a:solidFill>
                  <a:schemeClr val="accent4"/>
                </a:solidFill>
              </a:ln>
            </xdr:spPr>
          </xdr:cxnSp>
          <xdr:cxnSp macro="">
            <xdr:nvCxnSpPr>
              <xdr:cNvPr id="588" name="Straight Connector 587">
                <a:extLst>
                  <a:ext uri="{FF2B5EF4-FFF2-40B4-BE49-F238E27FC236}">
                    <a16:creationId xmlns:a16="http://schemas.microsoft.com/office/drawing/2014/main" id="{00000000-0008-0000-0100-00004C020000}"/>
                  </a:ext>
                </a:extLst>
              </xdr:cNvPr>
              <xdr:cNvCxnSpPr>
                <a:stCxn id="581" idx="2"/>
              </xdr:cNvCxnSpPr>
            </xdr:nvCxnSpPr>
            <xdr:spPr>
              <a:xfrm>
                <a:off x="6640935" y="17251449"/>
                <a:ext cx="462486" cy="0"/>
              </a:xfrm>
              <a:prstGeom prst="line">
                <a:avLst/>
              </a:prstGeom>
              <a:noFill/>
              <a:ln w="38100" cap="rnd">
                <a:solidFill>
                  <a:schemeClr val="accent4"/>
                </a:solidFill>
              </a:ln>
            </xdr:spPr>
          </xdr:cxnSp>
          <xdr:cxnSp macro="">
            <xdr:nvCxnSpPr>
              <xdr:cNvPr id="589" name="Straight Connector 588">
                <a:extLst>
                  <a:ext uri="{FF2B5EF4-FFF2-40B4-BE49-F238E27FC236}">
                    <a16:creationId xmlns:a16="http://schemas.microsoft.com/office/drawing/2014/main" id="{00000000-0008-0000-0100-00004D020000}"/>
                  </a:ext>
                </a:extLst>
              </xdr:cNvPr>
              <xdr:cNvCxnSpPr/>
            </xdr:nvCxnSpPr>
            <xdr:spPr>
              <a:xfrm>
                <a:off x="6548433" y="17786484"/>
                <a:ext cx="554982" cy="7"/>
              </a:xfrm>
              <a:prstGeom prst="line">
                <a:avLst/>
              </a:prstGeom>
              <a:noFill/>
              <a:ln w="38100" cap="rnd">
                <a:solidFill>
                  <a:schemeClr val="accent4"/>
                </a:solidFill>
              </a:ln>
            </xdr:spPr>
          </xdr:cxnSp>
          <xdr:cxnSp macro="">
            <xdr:nvCxnSpPr>
              <xdr:cNvPr id="590" name="Straight Connector 589">
                <a:extLst>
                  <a:ext uri="{FF2B5EF4-FFF2-40B4-BE49-F238E27FC236}">
                    <a16:creationId xmlns:a16="http://schemas.microsoft.com/office/drawing/2014/main" id="{00000000-0008-0000-0100-00004E020000}"/>
                  </a:ext>
                </a:extLst>
              </xdr:cNvPr>
              <xdr:cNvCxnSpPr/>
            </xdr:nvCxnSpPr>
            <xdr:spPr>
              <a:xfrm>
                <a:off x="7103407" y="16716392"/>
                <a:ext cx="0" cy="1070100"/>
              </a:xfrm>
              <a:prstGeom prst="line">
                <a:avLst/>
              </a:prstGeom>
              <a:noFill/>
              <a:ln w="38100" cap="rnd">
                <a:solidFill>
                  <a:schemeClr val="accent4"/>
                </a:solidFill>
              </a:ln>
            </xdr:spPr>
          </xdr:cxnSp>
        </xdr:grpSp>
        <xdr:sp macro="" textlink="">
          <xdr:nvSpPr>
            <xdr:cNvPr id="591" name="Arc 590">
              <a:extLst>
                <a:ext uri="{FF2B5EF4-FFF2-40B4-BE49-F238E27FC236}">
                  <a16:creationId xmlns:a16="http://schemas.microsoft.com/office/drawing/2014/main" id="{00000000-0008-0000-0100-00004F020000}"/>
                </a:ext>
              </a:extLst>
            </xdr:cNvPr>
            <xdr:cNvSpPr/>
          </xdr:nvSpPr>
          <xdr:spPr>
            <a:xfrm>
              <a:off x="6328056" y="16716375"/>
              <a:ext cx="216031" cy="1070083"/>
            </a:xfrm>
            <a:prstGeom prst="arc">
              <a:avLst/>
            </a:prstGeom>
            <a:no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593" name="Arc 592">
              <a:extLst>
                <a:ext uri="{FF2B5EF4-FFF2-40B4-BE49-F238E27FC236}">
                  <a16:creationId xmlns:a16="http://schemas.microsoft.com/office/drawing/2014/main" id="{00000000-0008-0000-0100-000051020000}"/>
                </a:ext>
              </a:extLst>
            </xdr:cNvPr>
            <xdr:cNvSpPr/>
          </xdr:nvSpPr>
          <xdr:spPr>
            <a:xfrm flipV="1">
              <a:off x="6328056" y="16707649"/>
              <a:ext cx="215831" cy="1070083"/>
            </a:xfrm>
            <a:prstGeom prst="arc">
              <a:avLst/>
            </a:prstGeom>
            <a:no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grpSp>
    <xdr:clientData/>
  </xdr:twoCellAnchor>
  <xdr:twoCellAnchor editAs="oneCell">
    <xdr:from>
      <xdr:col>62</xdr:col>
      <xdr:colOff>0</xdr:colOff>
      <xdr:row>38</xdr:row>
      <xdr:rowOff>263638</xdr:rowOff>
    </xdr:from>
    <xdr:to>
      <xdr:col>70</xdr:col>
      <xdr:colOff>6366</xdr:colOff>
      <xdr:row>43</xdr:row>
      <xdr:rowOff>5707</xdr:rowOff>
    </xdr:to>
    <xdr:grpSp>
      <xdr:nvGrpSpPr>
        <xdr:cNvPr id="8" name="Group 7">
          <a:extLst>
            <a:ext uri="{FF2B5EF4-FFF2-40B4-BE49-F238E27FC236}">
              <a16:creationId xmlns:a16="http://schemas.microsoft.com/office/drawing/2014/main" id="{00000000-0008-0000-0100-000008000000}"/>
            </a:ext>
          </a:extLst>
        </xdr:cNvPr>
        <xdr:cNvGrpSpPr/>
      </xdr:nvGrpSpPr>
      <xdr:grpSpPr>
        <a:xfrm>
          <a:off x="16872857" y="10605067"/>
          <a:ext cx="2183509" cy="1102783"/>
          <a:chOff x="16555882" y="12547034"/>
          <a:chExt cx="2135351" cy="1077221"/>
        </a:xfrm>
      </xdr:grpSpPr>
      <xdr:cxnSp macro="">
        <xdr:nvCxnSpPr>
          <xdr:cNvPr id="422" name="Straight Connector 421">
            <a:extLst>
              <a:ext uri="{FF2B5EF4-FFF2-40B4-BE49-F238E27FC236}">
                <a16:creationId xmlns:a16="http://schemas.microsoft.com/office/drawing/2014/main" id="{00000000-0008-0000-0100-0000A6010000}"/>
              </a:ext>
            </a:extLst>
          </xdr:cNvPr>
          <xdr:cNvCxnSpPr/>
        </xdr:nvCxnSpPr>
        <xdr:spPr>
          <a:xfrm>
            <a:off x="18414121" y="13084112"/>
            <a:ext cx="277112" cy="0"/>
          </a:xfrm>
          <a:prstGeom prst="line">
            <a:avLst/>
          </a:prstGeom>
          <a:noFill/>
          <a:ln w="38100" cap="rnd">
            <a:solidFill>
              <a:schemeClr val="accent4"/>
            </a:solidFill>
          </a:ln>
        </xdr:spPr>
      </xdr:cxnSp>
      <xdr:cxnSp macro="">
        <xdr:nvCxnSpPr>
          <xdr:cNvPr id="423" name="Straight Connector 422">
            <a:extLst>
              <a:ext uri="{FF2B5EF4-FFF2-40B4-BE49-F238E27FC236}">
                <a16:creationId xmlns:a16="http://schemas.microsoft.com/office/drawing/2014/main" id="{00000000-0008-0000-0100-0000A7010000}"/>
              </a:ext>
            </a:extLst>
          </xdr:cNvPr>
          <xdr:cNvCxnSpPr/>
        </xdr:nvCxnSpPr>
        <xdr:spPr>
          <a:xfrm>
            <a:off x="16555882" y="12816904"/>
            <a:ext cx="120181" cy="0"/>
          </a:xfrm>
          <a:prstGeom prst="line">
            <a:avLst/>
          </a:prstGeom>
          <a:noFill/>
          <a:ln w="38100" cap="rnd">
            <a:solidFill>
              <a:schemeClr val="accent4"/>
            </a:solidFill>
          </a:ln>
        </xdr:spPr>
      </xdr:cxnSp>
      <xdr:cxnSp macro="">
        <xdr:nvCxnSpPr>
          <xdr:cNvPr id="424" name="Straight Connector 423">
            <a:extLst>
              <a:ext uri="{FF2B5EF4-FFF2-40B4-BE49-F238E27FC236}">
                <a16:creationId xmlns:a16="http://schemas.microsoft.com/office/drawing/2014/main" id="{00000000-0008-0000-0100-0000A8010000}"/>
              </a:ext>
            </a:extLst>
          </xdr:cNvPr>
          <xdr:cNvCxnSpPr/>
        </xdr:nvCxnSpPr>
        <xdr:spPr>
          <a:xfrm>
            <a:off x="16555882" y="13351321"/>
            <a:ext cx="120181" cy="0"/>
          </a:xfrm>
          <a:prstGeom prst="line">
            <a:avLst/>
          </a:prstGeom>
          <a:noFill/>
          <a:ln w="38100" cap="rnd">
            <a:solidFill>
              <a:schemeClr val="accent4"/>
            </a:solidFill>
          </a:ln>
        </xdr:spPr>
      </xdr:cxnSp>
      <xdr:grpSp>
        <xdr:nvGrpSpPr>
          <xdr:cNvPr id="425" name="Group 424">
            <a:extLst>
              <a:ext uri="{FF2B5EF4-FFF2-40B4-BE49-F238E27FC236}">
                <a16:creationId xmlns:a16="http://schemas.microsoft.com/office/drawing/2014/main" id="{00000000-0008-0000-0100-0000A9010000}"/>
              </a:ext>
            </a:extLst>
          </xdr:cNvPr>
          <xdr:cNvGrpSpPr/>
        </xdr:nvGrpSpPr>
        <xdr:grpSpPr>
          <a:xfrm>
            <a:off x="16676054" y="12547034"/>
            <a:ext cx="1738067" cy="1077221"/>
            <a:chOff x="2438434" y="1691641"/>
            <a:chExt cx="1737347" cy="1097298"/>
          </a:xfrm>
        </xdr:grpSpPr>
        <xdr:sp macro="" textlink="">
          <xdr:nvSpPr>
            <xdr:cNvPr id="426" name="TextBox 27">
              <a:extLst>
                <a:ext uri="{FF2B5EF4-FFF2-40B4-BE49-F238E27FC236}">
                  <a16:creationId xmlns:a16="http://schemas.microsoft.com/office/drawing/2014/main" id="{00000000-0008-0000-0100-0000AA010000}"/>
                </a:ext>
              </a:extLst>
            </xdr:cNvPr>
            <xdr:cNvSpPr txBox="1">
              <a:spLocks noChangeAspect="1"/>
            </xdr:cNvSpPr>
          </xdr:nvSpPr>
          <xdr:spPr>
            <a:xfrm>
              <a:off x="2987080" y="1691641"/>
              <a:ext cx="640061" cy="1097298"/>
            </a:xfrm>
            <a:prstGeom prst="rect">
              <a:avLst/>
            </a:prstGeom>
            <a:solidFill>
              <a:schemeClr val="tx1"/>
            </a:solid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N</a:t>
              </a:r>
            </a:p>
            <a:p>
              <a:pPr algn="ctr"/>
              <a:r>
                <a:rPr lang="en-US" b="1">
                  <a:solidFill>
                    <a:srgbClr val="00B050"/>
                  </a:solidFill>
                  <a:latin typeface="Arial" panose="020B0604020202020204" pitchFamily="34" charset="0"/>
                  <a:cs typeface="Arial" panose="020B0604020202020204" pitchFamily="34" charset="0"/>
                </a:rPr>
                <a:t>A</a:t>
              </a:r>
            </a:p>
            <a:p>
              <a:pPr algn="ctr"/>
              <a:r>
                <a:rPr lang="en-US" b="1">
                  <a:solidFill>
                    <a:srgbClr val="00B050"/>
                  </a:solidFill>
                  <a:latin typeface="Arial" panose="020B0604020202020204" pitchFamily="34" charset="0"/>
                  <a:cs typeface="Arial" panose="020B0604020202020204" pitchFamily="34" charset="0"/>
                </a:rPr>
                <a:t>N</a:t>
              </a:r>
            </a:p>
            <a:p>
              <a:pPr algn="ctr"/>
              <a:r>
                <a:rPr lang="en-US" b="1">
                  <a:solidFill>
                    <a:srgbClr val="00B050"/>
                  </a:solidFill>
                  <a:latin typeface="Arial" panose="020B0604020202020204" pitchFamily="34" charset="0"/>
                  <a:cs typeface="Arial" panose="020B0604020202020204" pitchFamily="34" charset="0"/>
                </a:rPr>
                <a:t>D</a:t>
              </a:r>
            </a:p>
          </xdr:txBody>
        </xdr:sp>
        <xdr:sp macro="" textlink="">
          <xdr:nvSpPr>
            <xdr:cNvPr id="427" name="TextBox 38">
              <a:extLst>
                <a:ext uri="{FF2B5EF4-FFF2-40B4-BE49-F238E27FC236}">
                  <a16:creationId xmlns:a16="http://schemas.microsoft.com/office/drawing/2014/main" id="{00000000-0008-0000-0100-0000AB010000}"/>
                </a:ext>
              </a:extLst>
            </xdr:cNvPr>
            <xdr:cNvSpPr txBox="1">
              <a:spLocks noChangeAspect="1"/>
            </xdr:cNvSpPr>
          </xdr:nvSpPr>
          <xdr:spPr>
            <a:xfrm>
              <a:off x="2438440" y="1691659"/>
              <a:ext cx="54864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a</a:t>
              </a:r>
              <a:endParaRPr lang="en-US">
                <a:solidFill>
                  <a:schemeClr val="bg1"/>
                </a:solidFill>
                <a:latin typeface="Comic Sans MS" panose="030F0702030302020204" pitchFamily="66" charset="0"/>
              </a:endParaRPr>
            </a:p>
          </xdr:txBody>
        </xdr:sp>
        <xdr:sp macro="" textlink="">
          <xdr:nvSpPr>
            <xdr:cNvPr id="428" name="TextBox 40">
              <a:extLst>
                <a:ext uri="{FF2B5EF4-FFF2-40B4-BE49-F238E27FC236}">
                  <a16:creationId xmlns:a16="http://schemas.microsoft.com/office/drawing/2014/main" id="{00000000-0008-0000-0100-0000AC010000}"/>
                </a:ext>
              </a:extLst>
            </xdr:cNvPr>
            <xdr:cNvSpPr txBox="1">
              <a:spLocks noChangeAspect="1"/>
            </xdr:cNvSpPr>
          </xdr:nvSpPr>
          <xdr:spPr>
            <a:xfrm>
              <a:off x="2438434" y="2240299"/>
              <a:ext cx="54864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b</a:t>
              </a:r>
              <a:endParaRPr lang="en-US">
                <a:solidFill>
                  <a:schemeClr val="bg1"/>
                </a:solidFill>
                <a:latin typeface="Comic Sans MS" panose="030F0702030302020204" pitchFamily="66" charset="0"/>
              </a:endParaRPr>
            </a:p>
          </xdr:txBody>
        </xdr:sp>
        <xdr:cxnSp macro="">
          <xdr:nvCxnSpPr>
            <xdr:cNvPr id="429" name="Straight Connector 428">
              <a:extLst>
                <a:ext uri="{FF2B5EF4-FFF2-40B4-BE49-F238E27FC236}">
                  <a16:creationId xmlns:a16="http://schemas.microsoft.com/office/drawing/2014/main" id="{00000000-0008-0000-0100-0000AD010000}"/>
                </a:ext>
              </a:extLst>
            </xdr:cNvPr>
            <xdr:cNvCxnSpPr>
              <a:stCxn id="431" idx="2"/>
            </xdr:cNvCxnSpPr>
          </xdr:nvCxnSpPr>
          <xdr:spPr>
            <a:xfrm flipH="1" flipV="1">
              <a:off x="2987075" y="2788927"/>
              <a:ext cx="640066" cy="12"/>
            </a:xfrm>
            <a:prstGeom prst="line">
              <a:avLst/>
            </a:prstGeom>
            <a:noFill/>
            <a:ln w="38100" cap="rnd">
              <a:solidFill>
                <a:schemeClr val="accent4"/>
              </a:solidFill>
            </a:ln>
          </xdr:spPr>
        </xdr:cxnSp>
        <xdr:cxnSp macro="">
          <xdr:nvCxnSpPr>
            <xdr:cNvPr id="430" name="Straight Connector 429">
              <a:extLst>
                <a:ext uri="{FF2B5EF4-FFF2-40B4-BE49-F238E27FC236}">
                  <a16:creationId xmlns:a16="http://schemas.microsoft.com/office/drawing/2014/main" id="{00000000-0008-0000-0100-0000AE010000}"/>
                </a:ext>
              </a:extLst>
            </xdr:cNvPr>
            <xdr:cNvCxnSpPr>
              <a:stCxn id="431" idx="0"/>
            </xdr:cNvCxnSpPr>
          </xdr:nvCxnSpPr>
          <xdr:spPr>
            <a:xfrm flipH="1">
              <a:off x="2987074" y="1691659"/>
              <a:ext cx="639712" cy="0"/>
            </a:xfrm>
            <a:prstGeom prst="line">
              <a:avLst/>
            </a:prstGeom>
            <a:noFill/>
            <a:ln w="38100" cap="rnd">
              <a:solidFill>
                <a:schemeClr val="accent4"/>
              </a:solidFill>
            </a:ln>
          </xdr:spPr>
        </xdr:cxnSp>
        <xdr:sp macro="" textlink="">
          <xdr:nvSpPr>
            <xdr:cNvPr id="431" name="Arc 430">
              <a:extLst>
                <a:ext uri="{FF2B5EF4-FFF2-40B4-BE49-F238E27FC236}">
                  <a16:creationId xmlns:a16="http://schemas.microsoft.com/office/drawing/2014/main" id="{00000000-0008-0000-0100-0000AF010000}"/>
                </a:ext>
              </a:extLst>
            </xdr:cNvPr>
            <xdr:cNvSpPr>
              <a:spLocks noChangeAspect="1"/>
            </xdr:cNvSpPr>
          </xdr:nvSpPr>
          <xdr:spPr>
            <a:xfrm rot="5400000">
              <a:off x="3078501" y="1691659"/>
              <a:ext cx="1097280" cy="1097280"/>
            </a:xfrm>
            <a:prstGeom prst="arc">
              <a:avLst>
                <a:gd name="adj1" fmla="val 10797773"/>
                <a:gd name="adj2" fmla="val 0"/>
              </a:avLst>
            </a:prstGeom>
            <a:solidFill>
              <a:schemeClr val="tx1"/>
            </a:solid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432" name="TextBox 29">
              <a:extLst>
                <a:ext uri="{FF2B5EF4-FFF2-40B4-BE49-F238E27FC236}">
                  <a16:creationId xmlns:a16="http://schemas.microsoft.com/office/drawing/2014/main" id="{00000000-0008-0000-0100-0000B0010000}"/>
                </a:ext>
              </a:extLst>
            </xdr:cNvPr>
            <xdr:cNvSpPr txBox="1">
              <a:spLocks noChangeAspect="1"/>
            </xdr:cNvSpPr>
          </xdr:nvSpPr>
          <xdr:spPr>
            <a:xfrm>
              <a:off x="3535703" y="1965663"/>
              <a:ext cx="548640" cy="54864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grpSp>
      <xdr:sp macro="" textlink="">
        <xdr:nvSpPr>
          <xdr:cNvPr id="433" name="Oval 432">
            <a:extLst>
              <a:ext uri="{FF2B5EF4-FFF2-40B4-BE49-F238E27FC236}">
                <a16:creationId xmlns:a16="http://schemas.microsoft.com/office/drawing/2014/main" id="{00000000-0008-0000-0100-0000B1010000}"/>
              </a:ext>
            </a:extLst>
          </xdr:cNvPr>
          <xdr:cNvSpPr>
            <a:spLocks noChangeAspect="1"/>
          </xdr:cNvSpPr>
        </xdr:nvSpPr>
        <xdr:spPr>
          <a:xfrm>
            <a:off x="18442662" y="12991904"/>
            <a:ext cx="190198" cy="191660"/>
          </a:xfrm>
          <a:prstGeom prst="ellipse">
            <a:avLst/>
          </a:prstGeom>
          <a:solidFill>
            <a:schemeClr val="tx1"/>
          </a:solid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editAs="oneCell">
    <xdr:from>
      <xdr:col>60</xdr:col>
      <xdr:colOff>155999</xdr:colOff>
      <xdr:row>44</xdr:row>
      <xdr:rowOff>266139</xdr:rowOff>
    </xdr:from>
    <xdr:to>
      <xdr:col>70</xdr:col>
      <xdr:colOff>6366</xdr:colOff>
      <xdr:row>49</xdr:row>
      <xdr:rowOff>5035</xdr:rowOff>
    </xdr:to>
    <xdr:grpSp>
      <xdr:nvGrpSpPr>
        <xdr:cNvPr id="10" name="Group 9">
          <a:extLst>
            <a:ext uri="{FF2B5EF4-FFF2-40B4-BE49-F238E27FC236}">
              <a16:creationId xmlns:a16="http://schemas.microsoft.com/office/drawing/2014/main" id="{00000000-0008-0000-0100-00000A000000}"/>
            </a:ext>
          </a:extLst>
        </xdr:cNvPr>
        <xdr:cNvGrpSpPr/>
      </xdr:nvGrpSpPr>
      <xdr:grpSpPr>
        <a:xfrm>
          <a:off x="16484570" y="12240425"/>
          <a:ext cx="2571796" cy="1099610"/>
          <a:chOff x="16282484" y="14242426"/>
          <a:chExt cx="2529113" cy="1082770"/>
        </a:xfrm>
      </xdr:grpSpPr>
      <xdr:cxnSp macro="">
        <xdr:nvCxnSpPr>
          <xdr:cNvPr id="458" name="Straight Connector 457">
            <a:extLst>
              <a:ext uri="{FF2B5EF4-FFF2-40B4-BE49-F238E27FC236}">
                <a16:creationId xmlns:a16="http://schemas.microsoft.com/office/drawing/2014/main" id="{00000000-0008-0000-0100-0000CA010000}"/>
              </a:ext>
            </a:extLst>
          </xdr:cNvPr>
          <xdr:cNvCxnSpPr/>
        </xdr:nvCxnSpPr>
        <xdr:spPr>
          <a:xfrm>
            <a:off x="16657164" y="14511960"/>
            <a:ext cx="281015" cy="0"/>
          </a:xfrm>
          <a:prstGeom prst="line">
            <a:avLst/>
          </a:prstGeom>
          <a:noFill/>
          <a:ln w="38100" cap="rnd">
            <a:solidFill>
              <a:schemeClr val="accent4"/>
            </a:solidFill>
          </a:ln>
        </xdr:spPr>
      </xdr:cxnSp>
      <xdr:cxnSp macro="">
        <xdr:nvCxnSpPr>
          <xdr:cNvPr id="459" name="Straight Connector 458">
            <a:extLst>
              <a:ext uri="{FF2B5EF4-FFF2-40B4-BE49-F238E27FC236}">
                <a16:creationId xmlns:a16="http://schemas.microsoft.com/office/drawing/2014/main" id="{00000000-0008-0000-0100-0000CB010000}"/>
              </a:ext>
            </a:extLst>
          </xdr:cNvPr>
          <xdr:cNvCxnSpPr/>
        </xdr:nvCxnSpPr>
        <xdr:spPr>
          <a:xfrm>
            <a:off x="16660525" y="15050721"/>
            <a:ext cx="281015" cy="0"/>
          </a:xfrm>
          <a:prstGeom prst="line">
            <a:avLst/>
          </a:prstGeom>
          <a:noFill/>
          <a:ln w="38100" cap="rnd">
            <a:solidFill>
              <a:schemeClr val="accent4"/>
            </a:solidFill>
          </a:ln>
        </xdr:spPr>
      </xdr:cxnSp>
      <xdr:grpSp>
        <xdr:nvGrpSpPr>
          <xdr:cNvPr id="9" name="Group 8">
            <a:extLst>
              <a:ext uri="{FF2B5EF4-FFF2-40B4-BE49-F238E27FC236}">
                <a16:creationId xmlns:a16="http://schemas.microsoft.com/office/drawing/2014/main" id="{00000000-0008-0000-0100-000009000000}"/>
              </a:ext>
            </a:extLst>
          </xdr:cNvPr>
          <xdr:cNvGrpSpPr/>
        </xdr:nvGrpSpPr>
        <xdr:grpSpPr>
          <a:xfrm>
            <a:off x="16282484" y="14242426"/>
            <a:ext cx="2529113" cy="1082770"/>
            <a:chOff x="16282484" y="14242426"/>
            <a:chExt cx="2529113" cy="1082770"/>
          </a:xfrm>
        </xdr:grpSpPr>
        <xdr:cxnSp macro="">
          <xdr:nvCxnSpPr>
            <xdr:cNvPr id="457" name="Straight Connector 456">
              <a:extLst>
                <a:ext uri="{FF2B5EF4-FFF2-40B4-BE49-F238E27FC236}">
                  <a16:creationId xmlns:a16="http://schemas.microsoft.com/office/drawing/2014/main" id="{00000000-0008-0000-0100-0000C9010000}"/>
                </a:ext>
              </a:extLst>
            </xdr:cNvPr>
            <xdr:cNvCxnSpPr/>
          </xdr:nvCxnSpPr>
          <xdr:spPr>
            <a:xfrm>
              <a:off x="18530582" y="14781341"/>
              <a:ext cx="281015" cy="0"/>
            </a:xfrm>
            <a:prstGeom prst="line">
              <a:avLst/>
            </a:prstGeom>
            <a:noFill/>
            <a:ln w="38100" cap="rnd">
              <a:solidFill>
                <a:schemeClr val="accent4"/>
              </a:solidFill>
            </a:ln>
          </xdr:spPr>
        </xdr:cxnSp>
        <xdr:grpSp>
          <xdr:nvGrpSpPr>
            <xdr:cNvPr id="460" name="Group 459">
              <a:extLst>
                <a:ext uri="{FF2B5EF4-FFF2-40B4-BE49-F238E27FC236}">
                  <a16:creationId xmlns:a16="http://schemas.microsoft.com/office/drawing/2014/main" id="{00000000-0008-0000-0100-0000CC010000}"/>
                </a:ext>
              </a:extLst>
            </xdr:cNvPr>
            <xdr:cNvGrpSpPr/>
          </xdr:nvGrpSpPr>
          <xdr:grpSpPr>
            <a:xfrm>
              <a:off x="16282484" y="14242426"/>
              <a:ext cx="2248099" cy="1082770"/>
              <a:chOff x="1889806" y="1691626"/>
              <a:chExt cx="2194537" cy="1097313"/>
            </a:xfrm>
          </xdr:grpSpPr>
          <xdr:sp macro="" textlink="">
            <xdr:nvSpPr>
              <xdr:cNvPr id="461" name="Right Triangle 460">
                <a:extLst>
                  <a:ext uri="{FF2B5EF4-FFF2-40B4-BE49-F238E27FC236}">
                    <a16:creationId xmlns:a16="http://schemas.microsoft.com/office/drawing/2014/main" id="{00000000-0008-0000-0100-0000CD010000}"/>
                  </a:ext>
                </a:extLst>
              </xdr:cNvPr>
              <xdr:cNvSpPr/>
            </xdr:nvSpPr>
            <xdr:spPr>
              <a:xfrm flipH="1">
                <a:off x="2438440" y="2606016"/>
                <a:ext cx="91439" cy="182911"/>
              </a:xfrm>
              <a:prstGeom prst="rtTriangl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462" name="Right Triangle 461">
                <a:extLst>
                  <a:ext uri="{FF2B5EF4-FFF2-40B4-BE49-F238E27FC236}">
                    <a16:creationId xmlns:a16="http://schemas.microsoft.com/office/drawing/2014/main" id="{00000000-0008-0000-0100-0000CE010000}"/>
                  </a:ext>
                </a:extLst>
              </xdr:cNvPr>
              <xdr:cNvSpPr/>
            </xdr:nvSpPr>
            <xdr:spPr>
              <a:xfrm flipH="1" flipV="1">
                <a:off x="2438440" y="1691626"/>
                <a:ext cx="91439" cy="182911"/>
              </a:xfrm>
              <a:prstGeom prst="rtTriangl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463" name="Rectangle 462">
                <a:extLst>
                  <a:ext uri="{FF2B5EF4-FFF2-40B4-BE49-F238E27FC236}">
                    <a16:creationId xmlns:a16="http://schemas.microsoft.com/office/drawing/2014/main" id="{00000000-0008-0000-0100-0000CF010000}"/>
                  </a:ext>
                </a:extLst>
              </xdr:cNvPr>
              <xdr:cNvSpPr/>
            </xdr:nvSpPr>
            <xdr:spPr>
              <a:xfrm>
                <a:off x="2529879" y="1691641"/>
                <a:ext cx="457201" cy="1097298"/>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464" name="Arc 463">
                <a:extLst>
                  <a:ext uri="{FF2B5EF4-FFF2-40B4-BE49-F238E27FC236}">
                    <a16:creationId xmlns:a16="http://schemas.microsoft.com/office/drawing/2014/main" id="{00000000-0008-0000-0100-0000D0010000}"/>
                  </a:ext>
                </a:extLst>
              </xdr:cNvPr>
              <xdr:cNvSpPr/>
            </xdr:nvSpPr>
            <xdr:spPr>
              <a:xfrm flipV="1">
                <a:off x="1889806" y="1691659"/>
                <a:ext cx="2194536" cy="1097267"/>
              </a:xfrm>
              <a:prstGeom prst="arc">
                <a:avLst/>
              </a:prstGeom>
              <a:solidFill>
                <a:schemeClr val="tx1"/>
              </a:solid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465" name="Arc 464">
                <a:extLst>
                  <a:ext uri="{FF2B5EF4-FFF2-40B4-BE49-F238E27FC236}">
                    <a16:creationId xmlns:a16="http://schemas.microsoft.com/office/drawing/2014/main" id="{00000000-0008-0000-0100-0000D1010000}"/>
                  </a:ext>
                </a:extLst>
              </xdr:cNvPr>
              <xdr:cNvSpPr/>
            </xdr:nvSpPr>
            <xdr:spPr>
              <a:xfrm>
                <a:off x="1889806" y="1691648"/>
                <a:ext cx="2194536" cy="1097267"/>
              </a:xfrm>
              <a:prstGeom prst="arc">
                <a:avLst/>
              </a:prstGeom>
              <a:solidFill>
                <a:schemeClr val="tx1"/>
              </a:solid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466" name="Arc 465">
                <a:extLst>
                  <a:ext uri="{FF2B5EF4-FFF2-40B4-BE49-F238E27FC236}">
                    <a16:creationId xmlns:a16="http://schemas.microsoft.com/office/drawing/2014/main" id="{00000000-0008-0000-0100-0000D2010000}"/>
                  </a:ext>
                </a:extLst>
              </xdr:cNvPr>
              <xdr:cNvSpPr/>
            </xdr:nvSpPr>
            <xdr:spPr>
              <a:xfrm flipV="1">
                <a:off x="2316514" y="1691660"/>
                <a:ext cx="213365" cy="1097267"/>
              </a:xfrm>
              <a:prstGeom prst="arc">
                <a:avLst/>
              </a:prstGeom>
              <a:no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467" name="TextBox 27">
                <a:extLst>
                  <a:ext uri="{FF2B5EF4-FFF2-40B4-BE49-F238E27FC236}">
                    <a16:creationId xmlns:a16="http://schemas.microsoft.com/office/drawing/2014/main" id="{00000000-0008-0000-0100-0000D3010000}"/>
                  </a:ext>
                </a:extLst>
              </xdr:cNvPr>
              <xdr:cNvSpPr txBox="1">
                <a:spLocks/>
              </xdr:cNvSpPr>
            </xdr:nvSpPr>
            <xdr:spPr>
              <a:xfrm>
                <a:off x="2895635" y="1691647"/>
                <a:ext cx="548640" cy="109728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N</a:t>
                </a:r>
              </a:p>
              <a:p>
                <a:pPr algn="ctr"/>
                <a:r>
                  <a:rPr lang="en-US" b="1">
                    <a:solidFill>
                      <a:srgbClr val="00B050"/>
                    </a:solidFill>
                    <a:latin typeface="Arial" panose="020B0604020202020204" pitchFamily="34" charset="0"/>
                    <a:cs typeface="Arial" panose="020B0604020202020204" pitchFamily="34" charset="0"/>
                  </a:rPr>
                  <a:t>O</a:t>
                </a:r>
              </a:p>
              <a:p>
                <a:pPr algn="ctr"/>
                <a:r>
                  <a:rPr lang="en-US" b="1">
                    <a:solidFill>
                      <a:srgbClr val="00B050"/>
                    </a:solidFill>
                    <a:latin typeface="Arial" panose="020B0604020202020204" pitchFamily="34" charset="0"/>
                    <a:cs typeface="Arial" panose="020B0604020202020204" pitchFamily="34" charset="0"/>
                  </a:rPr>
                  <a:t>R</a:t>
                </a:r>
              </a:p>
            </xdr:txBody>
          </xdr:sp>
          <xdr:sp macro="" textlink="">
            <xdr:nvSpPr>
              <xdr:cNvPr id="468" name="TextBox 38">
                <a:extLst>
                  <a:ext uri="{FF2B5EF4-FFF2-40B4-BE49-F238E27FC236}">
                    <a16:creationId xmlns:a16="http://schemas.microsoft.com/office/drawing/2014/main" id="{00000000-0008-0000-0100-0000D4010000}"/>
                  </a:ext>
                </a:extLst>
              </xdr:cNvPr>
              <xdr:cNvSpPr txBox="1">
                <a:spLocks noChangeAspect="1"/>
              </xdr:cNvSpPr>
            </xdr:nvSpPr>
            <xdr:spPr>
              <a:xfrm>
                <a:off x="2438440" y="1691648"/>
                <a:ext cx="548640" cy="54864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a</a:t>
                </a:r>
                <a:endParaRPr lang="en-US">
                  <a:solidFill>
                    <a:schemeClr val="bg1"/>
                  </a:solidFill>
                  <a:latin typeface="Comic Sans MS" panose="030F0702030302020204" pitchFamily="66" charset="0"/>
                </a:endParaRPr>
              </a:p>
            </xdr:txBody>
          </xdr:sp>
          <xdr:sp macro="" textlink="">
            <xdr:nvSpPr>
              <xdr:cNvPr id="469" name="TextBox 40">
                <a:extLst>
                  <a:ext uri="{FF2B5EF4-FFF2-40B4-BE49-F238E27FC236}">
                    <a16:creationId xmlns:a16="http://schemas.microsoft.com/office/drawing/2014/main" id="{00000000-0008-0000-0100-0000D5010000}"/>
                  </a:ext>
                </a:extLst>
              </xdr:cNvPr>
              <xdr:cNvSpPr txBox="1">
                <a:spLocks noChangeAspect="1"/>
              </xdr:cNvSpPr>
            </xdr:nvSpPr>
            <xdr:spPr>
              <a:xfrm>
                <a:off x="2438434" y="2240299"/>
                <a:ext cx="548640" cy="54864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b</a:t>
                </a:r>
                <a:endParaRPr lang="en-US">
                  <a:solidFill>
                    <a:schemeClr val="bg1"/>
                  </a:solidFill>
                  <a:latin typeface="Comic Sans MS" panose="030F0702030302020204" pitchFamily="66" charset="0"/>
                </a:endParaRPr>
              </a:p>
            </xdr:txBody>
          </xdr:sp>
          <xdr:sp macro="" textlink="">
            <xdr:nvSpPr>
              <xdr:cNvPr id="470" name="TextBox 29">
                <a:extLst>
                  <a:ext uri="{FF2B5EF4-FFF2-40B4-BE49-F238E27FC236}">
                    <a16:creationId xmlns:a16="http://schemas.microsoft.com/office/drawing/2014/main" id="{00000000-0008-0000-0100-0000D6010000}"/>
                  </a:ext>
                </a:extLst>
              </xdr:cNvPr>
              <xdr:cNvSpPr txBox="1">
                <a:spLocks noChangeAspect="1"/>
              </xdr:cNvSpPr>
            </xdr:nvSpPr>
            <xdr:spPr>
              <a:xfrm>
                <a:off x="3535703" y="1965663"/>
                <a:ext cx="548640" cy="54864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471" name="Arc 470">
                <a:extLst>
                  <a:ext uri="{FF2B5EF4-FFF2-40B4-BE49-F238E27FC236}">
                    <a16:creationId xmlns:a16="http://schemas.microsoft.com/office/drawing/2014/main" id="{00000000-0008-0000-0100-0000D7010000}"/>
                  </a:ext>
                </a:extLst>
              </xdr:cNvPr>
              <xdr:cNvSpPr/>
            </xdr:nvSpPr>
            <xdr:spPr>
              <a:xfrm>
                <a:off x="2316513" y="1691660"/>
                <a:ext cx="213365" cy="1097267"/>
              </a:xfrm>
              <a:prstGeom prst="arc">
                <a:avLst/>
              </a:prstGeom>
              <a:no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cxnSp macro="">
            <xdr:nvCxnSpPr>
              <xdr:cNvPr id="472" name="Straight Connector 471">
                <a:extLst>
                  <a:ext uri="{FF2B5EF4-FFF2-40B4-BE49-F238E27FC236}">
                    <a16:creationId xmlns:a16="http://schemas.microsoft.com/office/drawing/2014/main" id="{00000000-0008-0000-0100-0000D8010000}"/>
                  </a:ext>
                </a:extLst>
              </xdr:cNvPr>
              <xdr:cNvCxnSpPr>
                <a:endCxn id="465" idx="0"/>
              </xdr:cNvCxnSpPr>
            </xdr:nvCxnSpPr>
            <xdr:spPr>
              <a:xfrm>
                <a:off x="2438434" y="1691641"/>
                <a:ext cx="548640" cy="7"/>
              </a:xfrm>
              <a:prstGeom prst="line">
                <a:avLst/>
              </a:prstGeom>
              <a:noFill/>
              <a:ln w="38100" cap="rnd">
                <a:solidFill>
                  <a:schemeClr val="accent4"/>
                </a:solidFill>
              </a:ln>
            </xdr:spPr>
          </xdr:cxnSp>
          <xdr:cxnSp macro="">
            <xdr:nvCxnSpPr>
              <xdr:cNvPr id="473" name="Straight Connector 472">
                <a:extLst>
                  <a:ext uri="{FF2B5EF4-FFF2-40B4-BE49-F238E27FC236}">
                    <a16:creationId xmlns:a16="http://schemas.microsoft.com/office/drawing/2014/main" id="{00000000-0008-0000-0100-0000D9010000}"/>
                  </a:ext>
                </a:extLst>
              </xdr:cNvPr>
              <xdr:cNvCxnSpPr>
                <a:stCxn id="466" idx="2"/>
              </xdr:cNvCxnSpPr>
            </xdr:nvCxnSpPr>
            <xdr:spPr>
              <a:xfrm>
                <a:off x="2529879" y="2240293"/>
                <a:ext cx="457201" cy="0"/>
              </a:xfrm>
              <a:prstGeom prst="line">
                <a:avLst/>
              </a:prstGeom>
              <a:noFill/>
              <a:ln w="38100" cap="rnd">
                <a:solidFill>
                  <a:schemeClr val="accent4"/>
                </a:solidFill>
              </a:ln>
            </xdr:spPr>
          </xdr:cxnSp>
          <xdr:cxnSp macro="">
            <xdr:nvCxnSpPr>
              <xdr:cNvPr id="474" name="Straight Connector 473">
                <a:extLst>
                  <a:ext uri="{FF2B5EF4-FFF2-40B4-BE49-F238E27FC236}">
                    <a16:creationId xmlns:a16="http://schemas.microsoft.com/office/drawing/2014/main" id="{00000000-0008-0000-0100-0000DA010000}"/>
                  </a:ext>
                </a:extLst>
              </xdr:cNvPr>
              <xdr:cNvCxnSpPr/>
            </xdr:nvCxnSpPr>
            <xdr:spPr>
              <a:xfrm>
                <a:off x="2438434" y="2788920"/>
                <a:ext cx="548640" cy="7"/>
              </a:xfrm>
              <a:prstGeom prst="line">
                <a:avLst/>
              </a:prstGeom>
              <a:noFill/>
              <a:ln w="38100" cap="rnd">
                <a:solidFill>
                  <a:schemeClr val="accent4"/>
                </a:solidFill>
              </a:ln>
            </xdr:spPr>
          </xdr:cxnSp>
          <xdr:cxnSp macro="">
            <xdr:nvCxnSpPr>
              <xdr:cNvPr id="475" name="Straight Connector 474">
                <a:extLst>
                  <a:ext uri="{FF2B5EF4-FFF2-40B4-BE49-F238E27FC236}">
                    <a16:creationId xmlns:a16="http://schemas.microsoft.com/office/drawing/2014/main" id="{00000000-0008-0000-0100-0000DB010000}"/>
                  </a:ext>
                </a:extLst>
              </xdr:cNvPr>
              <xdr:cNvCxnSpPr/>
            </xdr:nvCxnSpPr>
            <xdr:spPr>
              <a:xfrm>
                <a:off x="2987067" y="1691643"/>
                <a:ext cx="0" cy="1097284"/>
              </a:xfrm>
              <a:prstGeom prst="line">
                <a:avLst/>
              </a:prstGeom>
              <a:noFill/>
              <a:ln w="38100" cap="rnd">
                <a:solidFill>
                  <a:schemeClr val="accent4"/>
                </a:solidFill>
              </a:ln>
            </xdr:spPr>
          </xdr:cxnSp>
        </xdr:grpSp>
        <xdr:sp macro="" textlink="">
          <xdr:nvSpPr>
            <xdr:cNvPr id="476" name="Oval 475">
              <a:extLst>
                <a:ext uri="{FF2B5EF4-FFF2-40B4-BE49-F238E27FC236}">
                  <a16:creationId xmlns:a16="http://schemas.microsoft.com/office/drawing/2014/main" id="{00000000-0008-0000-0100-0000DC010000}"/>
                </a:ext>
              </a:extLst>
            </xdr:cNvPr>
            <xdr:cNvSpPr>
              <a:spLocks noChangeAspect="1"/>
            </xdr:cNvSpPr>
          </xdr:nvSpPr>
          <xdr:spPr>
            <a:xfrm>
              <a:off x="18545458" y="14693137"/>
              <a:ext cx="191286" cy="193212"/>
            </a:xfrm>
            <a:prstGeom prst="ellipse">
              <a:avLst/>
            </a:prstGeom>
            <a:solidFill>
              <a:schemeClr val="tx1"/>
            </a:solid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grpSp>
    <xdr:clientData/>
  </xdr:twoCellAnchor>
  <xdr:twoCellAnchor>
    <xdr:from>
      <xdr:col>0</xdr:col>
      <xdr:colOff>250996</xdr:colOff>
      <xdr:row>1</xdr:row>
      <xdr:rowOff>0</xdr:rowOff>
    </xdr:from>
    <xdr:to>
      <xdr:col>6</xdr:col>
      <xdr:colOff>250996</xdr:colOff>
      <xdr:row>1</xdr:row>
      <xdr:rowOff>0</xdr:rowOff>
    </xdr:to>
    <xdr:cxnSp macro="">
      <xdr:nvCxnSpPr>
        <xdr:cNvPr id="483" name="Straight Connector 482">
          <a:extLst>
            <a:ext uri="{FF2B5EF4-FFF2-40B4-BE49-F238E27FC236}">
              <a16:creationId xmlns:a16="http://schemas.microsoft.com/office/drawing/2014/main" id="{00000000-0008-0000-0100-0000E3010000}"/>
            </a:ext>
          </a:extLst>
        </xdr:cNvPr>
        <xdr:cNvCxnSpPr/>
      </xdr:nvCxnSpPr>
      <xdr:spPr>
        <a:xfrm>
          <a:off x="250996" y="266227"/>
          <a:ext cx="159736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4</xdr:col>
          <xdr:colOff>0</xdr:colOff>
          <xdr:row>65</xdr:row>
          <xdr:rowOff>0</xdr:rowOff>
        </xdr:from>
        <xdr:to>
          <xdr:col>10</xdr:col>
          <xdr:colOff>0</xdr:colOff>
          <xdr:row>66</xdr:row>
          <xdr:rowOff>270510</xdr:rowOff>
        </xdr:to>
        <xdr:sp macro="" textlink="">
          <xdr:nvSpPr>
            <xdr:cNvPr id="1026" name="CommandButton2" hidden="1">
              <a:extLst>
                <a:ext uri="{63B3BB69-23CF-44E3-9099-C40C66FF867C}">
                  <a14:compatExt spid="_x0000_s1026"/>
                </a:ext>
                <a:ext uri="{FF2B5EF4-FFF2-40B4-BE49-F238E27FC236}">
                  <a16:creationId xmlns:a16="http://schemas.microsoft.com/office/drawing/2014/main" id="{00000000-0008-0000-0100-00000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65</xdr:row>
          <xdr:rowOff>0</xdr:rowOff>
        </xdr:from>
        <xdr:to>
          <xdr:col>16</xdr:col>
          <xdr:colOff>247650</xdr:colOff>
          <xdr:row>66</xdr:row>
          <xdr:rowOff>259080</xdr:rowOff>
        </xdr:to>
        <xdr:sp macro="" textlink="">
          <xdr:nvSpPr>
            <xdr:cNvPr id="1027" name="CommandButton1" hidden="1">
              <a:extLst>
                <a:ext uri="{63B3BB69-23CF-44E3-9099-C40C66FF867C}">
                  <a14:compatExt spid="_x0000_s1027"/>
                </a:ext>
                <a:ext uri="{FF2B5EF4-FFF2-40B4-BE49-F238E27FC236}">
                  <a16:creationId xmlns:a16="http://schemas.microsoft.com/office/drawing/2014/main" id="{00000000-0008-0000-0100-00000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23</xdr:col>
          <xdr:colOff>247650</xdr:colOff>
          <xdr:row>66</xdr:row>
          <xdr:rowOff>259080</xdr:rowOff>
        </xdr:to>
        <xdr:sp macro="" textlink="">
          <xdr:nvSpPr>
            <xdr:cNvPr id="1028" name="CommandButton3" hidden="1">
              <a:extLst>
                <a:ext uri="{63B3BB69-23CF-44E3-9099-C40C66FF867C}">
                  <a14:compatExt spid="_x0000_s1028"/>
                </a:ext>
                <a:ext uri="{FF2B5EF4-FFF2-40B4-BE49-F238E27FC236}">
                  <a16:creationId xmlns:a16="http://schemas.microsoft.com/office/drawing/2014/main" id="{00000000-0008-0000-0100-00000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65</xdr:row>
          <xdr:rowOff>0</xdr:rowOff>
        </xdr:from>
        <xdr:to>
          <xdr:col>30</xdr:col>
          <xdr:colOff>247650</xdr:colOff>
          <xdr:row>66</xdr:row>
          <xdr:rowOff>266700</xdr:rowOff>
        </xdr:to>
        <xdr:sp macro="" textlink="">
          <xdr:nvSpPr>
            <xdr:cNvPr id="1029" name="CommandButton4" hidden="1">
              <a:extLst>
                <a:ext uri="{63B3BB69-23CF-44E3-9099-C40C66FF867C}">
                  <a14:compatExt spid="_x0000_s1029"/>
                </a:ext>
                <a:ext uri="{FF2B5EF4-FFF2-40B4-BE49-F238E27FC236}">
                  <a16:creationId xmlns:a16="http://schemas.microsoft.com/office/drawing/2014/main" id="{00000000-0008-0000-0100-00000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250996</xdr:colOff>
      <xdr:row>0</xdr:row>
      <xdr:rowOff>267673</xdr:rowOff>
    </xdr:from>
    <xdr:to>
      <xdr:col>120</xdr:col>
      <xdr:colOff>250996</xdr:colOff>
      <xdr:row>68</xdr:row>
      <xdr:rowOff>732</xdr:rowOff>
    </xdr:to>
    <xdr:grpSp>
      <xdr:nvGrpSpPr>
        <xdr:cNvPr id="2" name="Group 1">
          <a:extLst>
            <a:ext uri="{FF2B5EF4-FFF2-40B4-BE49-F238E27FC236}">
              <a16:creationId xmlns:a16="http://schemas.microsoft.com/office/drawing/2014/main" id="{00000000-0008-0000-0100-000002000000}"/>
            </a:ext>
          </a:extLst>
        </xdr:cNvPr>
        <xdr:cNvGrpSpPr/>
      </xdr:nvGrpSpPr>
      <xdr:grpSpPr>
        <a:xfrm>
          <a:off x="250996" y="267673"/>
          <a:ext cx="32657143" cy="18238773"/>
          <a:chOff x="250996" y="267673"/>
          <a:chExt cx="32120803" cy="17934847"/>
        </a:xfrm>
      </xdr:grpSpPr>
      <xdr:grpSp>
        <xdr:nvGrpSpPr>
          <xdr:cNvPr id="15" name="Group 14">
            <a:extLst>
              <a:ext uri="{FF2B5EF4-FFF2-40B4-BE49-F238E27FC236}">
                <a16:creationId xmlns:a16="http://schemas.microsoft.com/office/drawing/2014/main" id="{00000000-0008-0000-0100-00000F000000}"/>
              </a:ext>
            </a:extLst>
          </xdr:cNvPr>
          <xdr:cNvGrpSpPr/>
        </xdr:nvGrpSpPr>
        <xdr:grpSpPr>
          <a:xfrm>
            <a:off x="250996" y="267673"/>
            <a:ext cx="32120803" cy="17934847"/>
            <a:chOff x="266700" y="266700"/>
            <a:chExt cx="32004000" cy="18403032"/>
          </a:xfrm>
        </xdr:grpSpPr>
        <xdr:cxnSp macro="">
          <xdr:nvCxnSpPr>
            <xdr:cNvPr id="386" name="Straight Connector 385">
              <a:extLst>
                <a:ext uri="{FF2B5EF4-FFF2-40B4-BE49-F238E27FC236}">
                  <a16:creationId xmlns:a16="http://schemas.microsoft.com/office/drawing/2014/main" id="{00000000-0008-0000-0100-000082010000}"/>
                </a:ext>
              </a:extLst>
            </xdr:cNvPr>
            <xdr:cNvCxnSpPr/>
          </xdr:nvCxnSpPr>
          <xdr:spPr>
            <a:xfrm>
              <a:off x="30670500" y="10154491"/>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nvGrpSpPr>
            <xdr:cNvPr id="14" name="Group 13">
              <a:extLst>
                <a:ext uri="{FF2B5EF4-FFF2-40B4-BE49-F238E27FC236}">
                  <a16:creationId xmlns:a16="http://schemas.microsoft.com/office/drawing/2014/main" id="{00000000-0008-0000-0100-00000E000000}"/>
                </a:ext>
              </a:extLst>
            </xdr:cNvPr>
            <xdr:cNvGrpSpPr/>
          </xdr:nvGrpSpPr>
          <xdr:grpSpPr>
            <a:xfrm>
              <a:off x="266700" y="266700"/>
              <a:ext cx="32004000" cy="18403032"/>
              <a:chOff x="266700" y="266700"/>
              <a:chExt cx="32004000" cy="18403032"/>
            </a:xfrm>
          </xdr:grpSpPr>
          <xdr:cxnSp macro="">
            <xdr:nvCxnSpPr>
              <xdr:cNvPr id="398" name="Straight Connector 397">
                <a:extLst>
                  <a:ext uri="{FF2B5EF4-FFF2-40B4-BE49-F238E27FC236}">
                    <a16:creationId xmlns:a16="http://schemas.microsoft.com/office/drawing/2014/main" id="{00000000-0008-0000-0100-00008E010000}"/>
                  </a:ext>
                </a:extLst>
              </xdr:cNvPr>
              <xdr:cNvCxnSpPr/>
            </xdr:nvCxnSpPr>
            <xdr:spPr>
              <a:xfrm>
                <a:off x="30670500" y="10703813"/>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394" name="Straight Connector 393">
                <a:extLst>
                  <a:ext uri="{FF2B5EF4-FFF2-40B4-BE49-F238E27FC236}">
                    <a16:creationId xmlns:a16="http://schemas.microsoft.com/office/drawing/2014/main" id="{00000000-0008-0000-0100-00008A010000}"/>
                  </a:ext>
                </a:extLst>
              </xdr:cNvPr>
              <xdr:cNvCxnSpPr/>
            </xdr:nvCxnSpPr>
            <xdr:spPr>
              <a:xfrm>
                <a:off x="30670500" y="12351778"/>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nvGrpSpPr>
              <xdr:cNvPr id="13" name="Group 12">
                <a:extLst>
                  <a:ext uri="{FF2B5EF4-FFF2-40B4-BE49-F238E27FC236}">
                    <a16:creationId xmlns:a16="http://schemas.microsoft.com/office/drawing/2014/main" id="{00000000-0008-0000-0100-00000D000000}"/>
                  </a:ext>
                </a:extLst>
              </xdr:cNvPr>
              <xdr:cNvGrpSpPr/>
            </xdr:nvGrpSpPr>
            <xdr:grpSpPr>
              <a:xfrm>
                <a:off x="266700" y="266700"/>
                <a:ext cx="32004000" cy="18403032"/>
                <a:chOff x="267433" y="267433"/>
                <a:chExt cx="32091923" cy="18452855"/>
              </a:xfrm>
            </xdr:grpSpPr>
            <xdr:cxnSp macro="">
              <xdr:nvCxnSpPr>
                <xdr:cNvPr id="385" name="Straight Connector 384">
                  <a:extLst>
                    <a:ext uri="{FF2B5EF4-FFF2-40B4-BE49-F238E27FC236}">
                      <a16:creationId xmlns:a16="http://schemas.microsoft.com/office/drawing/2014/main" id="{00000000-0008-0000-0100-000081010000}"/>
                    </a:ext>
                  </a:extLst>
                </xdr:cNvPr>
                <xdr:cNvCxnSpPr/>
              </xdr:nvCxnSpPr>
              <xdr:spPr>
                <a:xfrm>
                  <a:off x="30754760" y="14313060"/>
                  <a:ext cx="1604596"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nvGrpSpPr>
                <xdr:cNvPr id="12" name="Group 11">
                  <a:extLst>
                    <a:ext uri="{FF2B5EF4-FFF2-40B4-BE49-F238E27FC236}">
                      <a16:creationId xmlns:a16="http://schemas.microsoft.com/office/drawing/2014/main" id="{00000000-0008-0000-0100-00000C000000}"/>
                    </a:ext>
                  </a:extLst>
                </xdr:cNvPr>
                <xdr:cNvGrpSpPr/>
              </xdr:nvGrpSpPr>
              <xdr:grpSpPr>
                <a:xfrm>
                  <a:off x="267433" y="267433"/>
                  <a:ext cx="32091923" cy="18452855"/>
                  <a:chOff x="267433" y="267433"/>
                  <a:chExt cx="32091923" cy="18452855"/>
                </a:xfrm>
              </xdr:grpSpPr>
              <xdr:grpSp>
                <xdr:nvGrpSpPr>
                  <xdr:cNvPr id="11" name="Group 10">
                    <a:extLst>
                      <a:ext uri="{FF2B5EF4-FFF2-40B4-BE49-F238E27FC236}">
                        <a16:creationId xmlns:a16="http://schemas.microsoft.com/office/drawing/2014/main" id="{00000000-0008-0000-0100-00000B000000}"/>
                      </a:ext>
                    </a:extLst>
                  </xdr:cNvPr>
                  <xdr:cNvGrpSpPr/>
                </xdr:nvGrpSpPr>
                <xdr:grpSpPr>
                  <a:xfrm>
                    <a:off x="267433" y="267433"/>
                    <a:ext cx="32091923" cy="18452855"/>
                    <a:chOff x="272143" y="272143"/>
                    <a:chExt cx="32657143" cy="18777857"/>
                  </a:xfrm>
                </xdr:grpSpPr>
                <xdr:cxnSp macro="">
                  <xdr:nvCxnSpPr>
                    <xdr:cNvPr id="3" name="Straight Connector 2">
                      <a:extLst>
                        <a:ext uri="{FF2B5EF4-FFF2-40B4-BE49-F238E27FC236}">
                          <a16:creationId xmlns:a16="http://schemas.microsoft.com/office/drawing/2014/main" id="{00000000-0008-0000-0100-000003000000}"/>
                        </a:ext>
                      </a:extLst>
                    </xdr:cNvPr>
                    <xdr:cNvCxnSpPr/>
                  </xdr:nvCxnSpPr>
                  <xdr:spPr>
                    <a:xfrm>
                      <a:off x="272143" y="272143"/>
                      <a:ext cx="0" cy="18777857"/>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 name="Straight Connector 4">
                      <a:extLst>
                        <a:ext uri="{FF2B5EF4-FFF2-40B4-BE49-F238E27FC236}">
                          <a16:creationId xmlns:a16="http://schemas.microsoft.com/office/drawing/2014/main" id="{00000000-0008-0000-0100-000005000000}"/>
                        </a:ext>
                      </a:extLst>
                    </xdr:cNvPr>
                    <xdr:cNvCxnSpPr/>
                  </xdr:nvCxnSpPr>
                  <xdr:spPr>
                    <a:xfrm flipH="1">
                      <a:off x="272143" y="272143"/>
                      <a:ext cx="32657143"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77" name="Straight Connector 576">
                      <a:extLst>
                        <a:ext uri="{FF2B5EF4-FFF2-40B4-BE49-F238E27FC236}">
                          <a16:creationId xmlns:a16="http://schemas.microsoft.com/office/drawing/2014/main" id="{00000000-0008-0000-0100-000041020000}"/>
                        </a:ext>
                      </a:extLst>
                    </xdr:cNvPr>
                    <xdr:cNvCxnSpPr/>
                  </xdr:nvCxnSpPr>
                  <xdr:spPr>
                    <a:xfrm flipH="1">
                      <a:off x="272143" y="19050000"/>
                      <a:ext cx="32657143"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75" name="Straight Connector 574">
                      <a:extLst>
                        <a:ext uri="{FF2B5EF4-FFF2-40B4-BE49-F238E27FC236}">
                          <a16:creationId xmlns:a16="http://schemas.microsoft.com/office/drawing/2014/main" id="{00000000-0008-0000-0100-00003F020000}"/>
                        </a:ext>
                      </a:extLst>
                    </xdr:cNvPr>
                    <xdr:cNvCxnSpPr/>
                  </xdr:nvCxnSpPr>
                  <xdr:spPr>
                    <a:xfrm>
                      <a:off x="32929286" y="272143"/>
                      <a:ext cx="0" cy="18777857"/>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76" name="Straight Connector 575">
                      <a:extLst>
                        <a:ext uri="{FF2B5EF4-FFF2-40B4-BE49-F238E27FC236}">
                          <a16:creationId xmlns:a16="http://schemas.microsoft.com/office/drawing/2014/main" id="{00000000-0008-0000-0100-000040020000}"/>
                        </a:ext>
                      </a:extLst>
                    </xdr:cNvPr>
                    <xdr:cNvCxnSpPr/>
                  </xdr:nvCxnSpPr>
                  <xdr:spPr>
                    <a:xfrm>
                      <a:off x="31296429" y="272143"/>
                      <a:ext cx="0" cy="18777857"/>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cxnSp macro="">
                <xdr:nvCxnSpPr>
                  <xdr:cNvPr id="7" name="Straight Connector 6">
                    <a:extLst>
                      <a:ext uri="{FF2B5EF4-FFF2-40B4-BE49-F238E27FC236}">
                        <a16:creationId xmlns:a16="http://schemas.microsoft.com/office/drawing/2014/main" id="{00000000-0008-0000-0100-000007000000}"/>
                      </a:ext>
                    </a:extLst>
                  </xdr:cNvPr>
                  <xdr:cNvCxnSpPr/>
                </xdr:nvCxnSpPr>
                <xdr:spPr>
                  <a:xfrm>
                    <a:off x="30754760" y="16791700"/>
                    <a:ext cx="1604596"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698" name="Straight Connector 697">
                    <a:extLst>
                      <a:ext uri="{FF2B5EF4-FFF2-40B4-BE49-F238E27FC236}">
                        <a16:creationId xmlns:a16="http://schemas.microsoft.com/office/drawing/2014/main" id="{00000000-0008-0000-0100-0000BA020000}"/>
                      </a:ext>
                    </a:extLst>
                  </xdr:cNvPr>
                  <xdr:cNvCxnSpPr/>
                </xdr:nvCxnSpPr>
                <xdr:spPr>
                  <a:xfrm>
                    <a:off x="30754760" y="15139273"/>
                    <a:ext cx="1604596"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30818134" y="14373487"/>
                  <a:ext cx="1499312" cy="701298"/>
                </a:xfrm>
                <a:prstGeom prst="rect">
                  <a:avLst/>
                </a:prstGeom>
              </xdr:spPr>
            </xdr:pic>
          </xdr:grpSp>
          <xdr:cxnSp macro="">
            <xdr:nvCxnSpPr>
              <xdr:cNvPr id="387" name="Straight Connector 386">
                <a:extLst>
                  <a:ext uri="{FF2B5EF4-FFF2-40B4-BE49-F238E27FC236}">
                    <a16:creationId xmlns:a16="http://schemas.microsoft.com/office/drawing/2014/main" id="{00000000-0008-0000-0100-000083010000}"/>
                  </a:ext>
                </a:extLst>
              </xdr:cNvPr>
              <xdr:cNvCxnSpPr/>
            </xdr:nvCxnSpPr>
            <xdr:spPr>
              <a:xfrm>
                <a:off x="30670500" y="7682543"/>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395" name="Straight Connector 394">
                <a:extLst>
                  <a:ext uri="{FF2B5EF4-FFF2-40B4-BE49-F238E27FC236}">
                    <a16:creationId xmlns:a16="http://schemas.microsoft.com/office/drawing/2014/main" id="{00000000-0008-0000-0100-00008B010000}"/>
                  </a:ext>
                </a:extLst>
              </xdr:cNvPr>
              <xdr:cNvCxnSpPr/>
            </xdr:nvCxnSpPr>
            <xdr:spPr>
              <a:xfrm>
                <a:off x="30670500" y="12626439"/>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05" name="Straight Connector 404">
                <a:extLst>
                  <a:ext uri="{FF2B5EF4-FFF2-40B4-BE49-F238E27FC236}">
                    <a16:creationId xmlns:a16="http://schemas.microsoft.com/office/drawing/2014/main" id="{00000000-0008-0000-0100-000095010000}"/>
                  </a:ext>
                </a:extLst>
              </xdr:cNvPr>
              <xdr:cNvCxnSpPr/>
            </xdr:nvCxnSpPr>
            <xdr:spPr>
              <a:xfrm>
                <a:off x="30670500" y="13450422"/>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06" name="Straight Connector 405">
                <a:extLst>
                  <a:ext uri="{FF2B5EF4-FFF2-40B4-BE49-F238E27FC236}">
                    <a16:creationId xmlns:a16="http://schemas.microsoft.com/office/drawing/2014/main" id="{00000000-0008-0000-0100-000096010000}"/>
                  </a:ext>
                </a:extLst>
              </xdr:cNvPr>
              <xdr:cNvCxnSpPr/>
            </xdr:nvCxnSpPr>
            <xdr:spPr>
              <a:xfrm>
                <a:off x="30670500" y="13175761"/>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07" name="Straight Connector 406">
                <a:extLst>
                  <a:ext uri="{FF2B5EF4-FFF2-40B4-BE49-F238E27FC236}">
                    <a16:creationId xmlns:a16="http://schemas.microsoft.com/office/drawing/2014/main" id="{00000000-0008-0000-0100-000097010000}"/>
                  </a:ext>
                </a:extLst>
              </xdr:cNvPr>
              <xdr:cNvCxnSpPr/>
            </xdr:nvCxnSpPr>
            <xdr:spPr>
              <a:xfrm>
                <a:off x="30670500" y="12901100"/>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09" name="Straight Connector 408">
                <a:extLst>
                  <a:ext uri="{FF2B5EF4-FFF2-40B4-BE49-F238E27FC236}">
                    <a16:creationId xmlns:a16="http://schemas.microsoft.com/office/drawing/2014/main" id="{00000000-0008-0000-0100-000099010000}"/>
                  </a:ext>
                </a:extLst>
              </xdr:cNvPr>
              <xdr:cNvCxnSpPr/>
            </xdr:nvCxnSpPr>
            <xdr:spPr>
              <a:xfrm>
                <a:off x="30670500" y="13999743"/>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10" name="Straight Connector 409">
                <a:extLst>
                  <a:ext uri="{FF2B5EF4-FFF2-40B4-BE49-F238E27FC236}">
                    <a16:creationId xmlns:a16="http://schemas.microsoft.com/office/drawing/2014/main" id="{00000000-0008-0000-0100-00009A010000}"/>
                  </a:ext>
                </a:extLst>
              </xdr:cNvPr>
              <xdr:cNvCxnSpPr/>
            </xdr:nvCxnSpPr>
            <xdr:spPr>
              <a:xfrm>
                <a:off x="30670500" y="13725083"/>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17" name="Straight Connector 416">
                <a:extLst>
                  <a:ext uri="{FF2B5EF4-FFF2-40B4-BE49-F238E27FC236}">
                    <a16:creationId xmlns:a16="http://schemas.microsoft.com/office/drawing/2014/main" id="{00000000-0008-0000-0100-0000A1010000}"/>
                  </a:ext>
                </a:extLst>
              </xdr:cNvPr>
              <xdr:cNvCxnSpPr/>
            </xdr:nvCxnSpPr>
            <xdr:spPr>
              <a:xfrm flipH="1">
                <a:off x="31219158" y="11802456"/>
                <a:ext cx="446" cy="2471948"/>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18" name="Straight Connector 417">
                <a:extLst>
                  <a:ext uri="{FF2B5EF4-FFF2-40B4-BE49-F238E27FC236}">
                    <a16:creationId xmlns:a16="http://schemas.microsoft.com/office/drawing/2014/main" id="{00000000-0008-0000-0100-0000A2010000}"/>
                  </a:ext>
                </a:extLst>
              </xdr:cNvPr>
              <xdr:cNvCxnSpPr/>
            </xdr:nvCxnSpPr>
            <xdr:spPr>
              <a:xfrm>
                <a:off x="30670500" y="11802456"/>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19" name="Straight Connector 418">
                <a:extLst>
                  <a:ext uri="{FF2B5EF4-FFF2-40B4-BE49-F238E27FC236}">
                    <a16:creationId xmlns:a16="http://schemas.microsoft.com/office/drawing/2014/main" id="{00000000-0008-0000-0100-0000A3010000}"/>
                  </a:ext>
                </a:extLst>
              </xdr:cNvPr>
              <xdr:cNvCxnSpPr/>
            </xdr:nvCxnSpPr>
            <xdr:spPr>
              <a:xfrm>
                <a:off x="30670500" y="11253135"/>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20" name="Straight Connector 419">
                <a:extLst>
                  <a:ext uri="{FF2B5EF4-FFF2-40B4-BE49-F238E27FC236}">
                    <a16:creationId xmlns:a16="http://schemas.microsoft.com/office/drawing/2014/main" id="{00000000-0008-0000-0100-0000A4010000}"/>
                  </a:ext>
                </a:extLst>
              </xdr:cNvPr>
              <xdr:cNvCxnSpPr/>
            </xdr:nvCxnSpPr>
            <xdr:spPr>
              <a:xfrm>
                <a:off x="30670500" y="12077117"/>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grpSp>
      <xdr:grpSp>
        <xdr:nvGrpSpPr>
          <xdr:cNvPr id="522" name="Group 521">
            <a:extLst>
              <a:ext uri="{FF2B5EF4-FFF2-40B4-BE49-F238E27FC236}">
                <a16:creationId xmlns:a16="http://schemas.microsoft.com/office/drawing/2014/main" id="{00000000-0008-0000-0100-00000A020000}"/>
              </a:ext>
            </a:extLst>
          </xdr:cNvPr>
          <xdr:cNvGrpSpPr>
            <a:grpSpLocks noChangeAspect="1"/>
          </xdr:cNvGrpSpPr>
        </xdr:nvGrpSpPr>
        <xdr:grpSpPr>
          <a:xfrm>
            <a:off x="30810244" y="14798512"/>
            <a:ext cx="1489217" cy="1463040"/>
            <a:chOff x="13755938" y="6357717"/>
            <a:chExt cx="834896" cy="822834"/>
          </a:xfrm>
        </xdr:grpSpPr>
        <xdr:cxnSp macro="">
          <xdr:nvCxnSpPr>
            <xdr:cNvPr id="592" name="Straight Connector 591">
              <a:extLst>
                <a:ext uri="{FF2B5EF4-FFF2-40B4-BE49-F238E27FC236}">
                  <a16:creationId xmlns:a16="http://schemas.microsoft.com/office/drawing/2014/main" id="{00000000-0008-0000-0100-000050020000}"/>
                </a:ext>
              </a:extLst>
            </xdr:cNvPr>
            <xdr:cNvCxnSpPr/>
          </xdr:nvCxnSpPr>
          <xdr:spPr>
            <a:xfrm>
              <a:off x="14160237" y="6357717"/>
              <a:ext cx="14362" cy="82283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594" name="Straight Connector 593">
              <a:extLst>
                <a:ext uri="{FF2B5EF4-FFF2-40B4-BE49-F238E27FC236}">
                  <a16:creationId xmlns:a16="http://schemas.microsoft.com/office/drawing/2014/main" id="{00000000-0008-0000-0100-000052020000}"/>
                </a:ext>
              </a:extLst>
            </xdr:cNvPr>
            <xdr:cNvCxnSpPr/>
          </xdr:nvCxnSpPr>
          <xdr:spPr>
            <a:xfrm flipH="1">
              <a:off x="13755938" y="6769134"/>
              <a:ext cx="822960" cy="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595" name="Straight Connector 594">
              <a:extLst>
                <a:ext uri="{FF2B5EF4-FFF2-40B4-BE49-F238E27FC236}">
                  <a16:creationId xmlns:a16="http://schemas.microsoft.com/office/drawing/2014/main" id="{00000000-0008-0000-0100-000053020000}"/>
                </a:ext>
              </a:extLst>
            </xdr:cNvPr>
            <xdr:cNvCxnSpPr/>
          </xdr:nvCxnSpPr>
          <xdr:spPr>
            <a:xfrm flipH="1">
              <a:off x="14013275" y="6387616"/>
              <a:ext cx="308286" cy="76303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596" name="Straight Connector 595">
              <a:extLst>
                <a:ext uri="{FF2B5EF4-FFF2-40B4-BE49-F238E27FC236}">
                  <a16:creationId xmlns:a16="http://schemas.microsoft.com/office/drawing/2014/main" id="{00000000-0008-0000-0100-000054020000}"/>
                </a:ext>
              </a:extLst>
            </xdr:cNvPr>
            <xdr:cNvCxnSpPr/>
          </xdr:nvCxnSpPr>
          <xdr:spPr>
            <a:xfrm flipH="1">
              <a:off x="13876458" y="6478174"/>
              <a:ext cx="581920" cy="58192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597" name="Straight Connector 596">
              <a:extLst>
                <a:ext uri="{FF2B5EF4-FFF2-40B4-BE49-F238E27FC236}">
                  <a16:creationId xmlns:a16="http://schemas.microsoft.com/office/drawing/2014/main" id="{00000000-0008-0000-0100-000055020000}"/>
                </a:ext>
              </a:extLst>
            </xdr:cNvPr>
            <xdr:cNvCxnSpPr/>
          </xdr:nvCxnSpPr>
          <xdr:spPr>
            <a:xfrm flipH="1">
              <a:off x="13788649" y="6608356"/>
              <a:ext cx="757538" cy="32155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598" name="Straight Connector 597">
              <a:extLst>
                <a:ext uri="{FF2B5EF4-FFF2-40B4-BE49-F238E27FC236}">
                  <a16:creationId xmlns:a16="http://schemas.microsoft.com/office/drawing/2014/main" id="{00000000-0008-0000-0100-000056020000}"/>
                </a:ext>
              </a:extLst>
            </xdr:cNvPr>
            <xdr:cNvCxnSpPr/>
          </xdr:nvCxnSpPr>
          <xdr:spPr>
            <a:xfrm flipH="1" flipV="1">
              <a:off x="13785900" y="6614991"/>
              <a:ext cx="763036" cy="30828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599" name="Straight Connector 598">
              <a:extLst>
                <a:ext uri="{FF2B5EF4-FFF2-40B4-BE49-F238E27FC236}">
                  <a16:creationId xmlns:a16="http://schemas.microsoft.com/office/drawing/2014/main" id="{00000000-0008-0000-0100-000057020000}"/>
                </a:ext>
              </a:extLst>
            </xdr:cNvPr>
            <xdr:cNvCxnSpPr/>
          </xdr:nvCxnSpPr>
          <xdr:spPr>
            <a:xfrm flipH="1" flipV="1">
              <a:off x="13876458" y="6478174"/>
              <a:ext cx="581920" cy="58192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00" name="Straight Connector 599">
              <a:extLst>
                <a:ext uri="{FF2B5EF4-FFF2-40B4-BE49-F238E27FC236}">
                  <a16:creationId xmlns:a16="http://schemas.microsoft.com/office/drawing/2014/main" id="{00000000-0008-0000-0100-000058020000}"/>
                </a:ext>
              </a:extLst>
            </xdr:cNvPr>
            <xdr:cNvCxnSpPr/>
          </xdr:nvCxnSpPr>
          <xdr:spPr>
            <a:xfrm flipH="1" flipV="1">
              <a:off x="14013275" y="6387616"/>
              <a:ext cx="308286" cy="76303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01" name="Straight Connector 600">
              <a:extLst>
                <a:ext uri="{FF2B5EF4-FFF2-40B4-BE49-F238E27FC236}">
                  <a16:creationId xmlns:a16="http://schemas.microsoft.com/office/drawing/2014/main" id="{00000000-0008-0000-0100-000059020000}"/>
                </a:ext>
              </a:extLst>
            </xdr:cNvPr>
            <xdr:cNvCxnSpPr/>
          </xdr:nvCxnSpPr>
          <xdr:spPr>
            <a:xfrm flipH="1">
              <a:off x="14088904" y="6365214"/>
              <a:ext cx="157028" cy="80784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02" name="Straight Connector 601">
              <a:extLst>
                <a:ext uri="{FF2B5EF4-FFF2-40B4-BE49-F238E27FC236}">
                  <a16:creationId xmlns:a16="http://schemas.microsoft.com/office/drawing/2014/main" id="{00000000-0008-0000-0100-00005A020000}"/>
                </a:ext>
              </a:extLst>
            </xdr:cNvPr>
            <xdr:cNvCxnSpPr/>
          </xdr:nvCxnSpPr>
          <xdr:spPr>
            <a:xfrm flipH="1" flipV="1">
              <a:off x="13763498" y="6690620"/>
              <a:ext cx="807840" cy="157028"/>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03" name="Straight Connector 602">
              <a:extLst>
                <a:ext uri="{FF2B5EF4-FFF2-40B4-BE49-F238E27FC236}">
                  <a16:creationId xmlns:a16="http://schemas.microsoft.com/office/drawing/2014/main" id="{00000000-0008-0000-0100-00005B020000}"/>
                </a:ext>
              </a:extLst>
            </xdr:cNvPr>
            <xdr:cNvCxnSpPr/>
          </xdr:nvCxnSpPr>
          <xdr:spPr>
            <a:xfrm flipH="1">
              <a:off x="13943310" y="6424038"/>
              <a:ext cx="448216" cy="690192"/>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04" name="Straight Connector 603">
              <a:extLst>
                <a:ext uri="{FF2B5EF4-FFF2-40B4-BE49-F238E27FC236}">
                  <a16:creationId xmlns:a16="http://schemas.microsoft.com/office/drawing/2014/main" id="{00000000-0008-0000-0100-00005C020000}"/>
                </a:ext>
              </a:extLst>
            </xdr:cNvPr>
            <xdr:cNvCxnSpPr/>
          </xdr:nvCxnSpPr>
          <xdr:spPr>
            <a:xfrm flipH="1">
              <a:off x="13826286" y="6539037"/>
              <a:ext cx="682264" cy="46019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05" name="Straight Connector 604">
              <a:extLst>
                <a:ext uri="{FF2B5EF4-FFF2-40B4-BE49-F238E27FC236}">
                  <a16:creationId xmlns:a16="http://schemas.microsoft.com/office/drawing/2014/main" id="{00000000-0008-0000-0100-00005D020000}"/>
                </a:ext>
              </a:extLst>
            </xdr:cNvPr>
            <xdr:cNvCxnSpPr/>
          </xdr:nvCxnSpPr>
          <xdr:spPr>
            <a:xfrm flipH="1">
              <a:off x="13764930" y="6683582"/>
              <a:ext cx="804976" cy="17110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06" name="Straight Connector 605">
              <a:extLst>
                <a:ext uri="{FF2B5EF4-FFF2-40B4-BE49-F238E27FC236}">
                  <a16:creationId xmlns:a16="http://schemas.microsoft.com/office/drawing/2014/main" id="{00000000-0008-0000-0100-00005E020000}"/>
                </a:ext>
              </a:extLst>
            </xdr:cNvPr>
            <xdr:cNvCxnSpPr/>
          </xdr:nvCxnSpPr>
          <xdr:spPr>
            <a:xfrm flipH="1" flipV="1">
              <a:off x="13830353" y="6533119"/>
              <a:ext cx="674130" cy="47203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07" name="Straight Connector 606">
              <a:extLst>
                <a:ext uri="{FF2B5EF4-FFF2-40B4-BE49-F238E27FC236}">
                  <a16:creationId xmlns:a16="http://schemas.microsoft.com/office/drawing/2014/main" id="{00000000-0008-0000-0100-00005F020000}"/>
                </a:ext>
              </a:extLst>
            </xdr:cNvPr>
            <xdr:cNvCxnSpPr/>
          </xdr:nvCxnSpPr>
          <xdr:spPr>
            <a:xfrm flipH="1" flipV="1">
              <a:off x="13937321" y="6428002"/>
              <a:ext cx="460194" cy="68226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08" name="Straight Connector 607">
              <a:extLst>
                <a:ext uri="{FF2B5EF4-FFF2-40B4-BE49-F238E27FC236}">
                  <a16:creationId xmlns:a16="http://schemas.microsoft.com/office/drawing/2014/main" id="{00000000-0008-0000-0100-000060020000}"/>
                </a:ext>
              </a:extLst>
            </xdr:cNvPr>
            <xdr:cNvCxnSpPr/>
          </xdr:nvCxnSpPr>
          <xdr:spPr>
            <a:xfrm flipH="1" flipV="1">
              <a:off x="14081866" y="6366646"/>
              <a:ext cx="171104" cy="80497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sp macro="" textlink="">
          <xdr:nvSpPr>
            <xdr:cNvPr id="609" name="Oval 608">
              <a:extLst>
                <a:ext uri="{FF2B5EF4-FFF2-40B4-BE49-F238E27FC236}">
                  <a16:creationId xmlns:a16="http://schemas.microsoft.com/office/drawing/2014/main" id="{00000000-0008-0000-0100-000061020000}"/>
                </a:ext>
              </a:extLst>
            </xdr:cNvPr>
            <xdr:cNvSpPr>
              <a:spLocks noChangeAspect="1"/>
            </xdr:cNvSpPr>
          </xdr:nvSpPr>
          <xdr:spPr>
            <a:xfrm>
              <a:off x="13801658" y="6403374"/>
              <a:ext cx="731520" cy="731520"/>
            </a:xfrm>
            <a:prstGeom prst="ellipse">
              <a:avLst/>
            </a:prstGeom>
            <a:solidFill>
              <a:schemeClr val="tx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316736" rtl="0" eaLnBrk="1" latinLnBrk="0" hangingPunct="1">
                <a:defRPr sz="2592" kern="1200">
                  <a:solidFill>
                    <a:schemeClr val="lt1"/>
                  </a:solidFill>
                  <a:latin typeface="+mn-lt"/>
                  <a:ea typeface="+mn-ea"/>
                  <a:cs typeface="+mn-cs"/>
                </a:defRPr>
              </a:lvl1pPr>
              <a:lvl2pPr marL="658368" algn="l" defTabSz="1316736" rtl="0" eaLnBrk="1" latinLnBrk="0" hangingPunct="1">
                <a:defRPr sz="2592" kern="1200">
                  <a:solidFill>
                    <a:schemeClr val="lt1"/>
                  </a:solidFill>
                  <a:latin typeface="+mn-lt"/>
                  <a:ea typeface="+mn-ea"/>
                  <a:cs typeface="+mn-cs"/>
                </a:defRPr>
              </a:lvl2pPr>
              <a:lvl3pPr marL="1316736" algn="l" defTabSz="1316736" rtl="0" eaLnBrk="1" latinLnBrk="0" hangingPunct="1">
                <a:defRPr sz="2592" kern="1200">
                  <a:solidFill>
                    <a:schemeClr val="lt1"/>
                  </a:solidFill>
                  <a:latin typeface="+mn-lt"/>
                  <a:ea typeface="+mn-ea"/>
                  <a:cs typeface="+mn-cs"/>
                </a:defRPr>
              </a:lvl3pPr>
              <a:lvl4pPr marL="1975104" algn="l" defTabSz="1316736" rtl="0" eaLnBrk="1" latinLnBrk="0" hangingPunct="1">
                <a:defRPr sz="2592" kern="1200">
                  <a:solidFill>
                    <a:schemeClr val="lt1"/>
                  </a:solidFill>
                  <a:latin typeface="+mn-lt"/>
                  <a:ea typeface="+mn-ea"/>
                  <a:cs typeface="+mn-cs"/>
                </a:defRPr>
              </a:lvl4pPr>
              <a:lvl5pPr marL="2633472" algn="l" defTabSz="1316736" rtl="0" eaLnBrk="1" latinLnBrk="0" hangingPunct="1">
                <a:defRPr sz="2592" kern="1200">
                  <a:solidFill>
                    <a:schemeClr val="lt1"/>
                  </a:solidFill>
                  <a:latin typeface="+mn-lt"/>
                  <a:ea typeface="+mn-ea"/>
                  <a:cs typeface="+mn-cs"/>
                </a:defRPr>
              </a:lvl5pPr>
              <a:lvl6pPr marL="3291840" algn="l" defTabSz="1316736" rtl="0" eaLnBrk="1" latinLnBrk="0" hangingPunct="1">
                <a:defRPr sz="2592" kern="1200">
                  <a:solidFill>
                    <a:schemeClr val="lt1"/>
                  </a:solidFill>
                  <a:latin typeface="+mn-lt"/>
                  <a:ea typeface="+mn-ea"/>
                  <a:cs typeface="+mn-cs"/>
                </a:defRPr>
              </a:lvl6pPr>
              <a:lvl7pPr marL="3950208" algn="l" defTabSz="1316736" rtl="0" eaLnBrk="1" latinLnBrk="0" hangingPunct="1">
                <a:defRPr sz="2592" kern="1200">
                  <a:solidFill>
                    <a:schemeClr val="lt1"/>
                  </a:solidFill>
                  <a:latin typeface="+mn-lt"/>
                  <a:ea typeface="+mn-ea"/>
                  <a:cs typeface="+mn-cs"/>
                </a:defRPr>
              </a:lvl7pPr>
              <a:lvl8pPr marL="4608576" algn="l" defTabSz="1316736" rtl="0" eaLnBrk="1" latinLnBrk="0" hangingPunct="1">
                <a:defRPr sz="2592" kern="1200">
                  <a:solidFill>
                    <a:schemeClr val="lt1"/>
                  </a:solidFill>
                  <a:latin typeface="+mn-lt"/>
                  <a:ea typeface="+mn-ea"/>
                  <a:cs typeface="+mn-cs"/>
                </a:defRPr>
              </a:lvl8pPr>
              <a:lvl9pPr marL="5266944" algn="l" defTabSz="1316736" rtl="0" eaLnBrk="1" latinLnBrk="0" hangingPunct="1">
                <a:defRPr sz="2592" kern="1200">
                  <a:solidFill>
                    <a:schemeClr val="lt1"/>
                  </a:solidFill>
                  <a:latin typeface="+mn-lt"/>
                  <a:ea typeface="+mn-ea"/>
                  <a:cs typeface="+mn-cs"/>
                </a:defRPr>
              </a:lvl9pPr>
            </a:lstStyle>
            <a:p>
              <a:pPr algn="ctr"/>
              <a:endParaRPr lang="en-US" sz="600">
                <a:solidFill>
                  <a:schemeClr val="bg1"/>
                </a:solidFill>
              </a:endParaRPr>
            </a:p>
          </xdr:txBody>
        </xdr:sp>
        <xdr:sp macro="" textlink="">
          <xdr:nvSpPr>
            <xdr:cNvPr id="610" name="Oval 609">
              <a:extLst>
                <a:ext uri="{FF2B5EF4-FFF2-40B4-BE49-F238E27FC236}">
                  <a16:creationId xmlns:a16="http://schemas.microsoft.com/office/drawing/2014/main" id="{00000000-0008-0000-0100-000062020000}"/>
                </a:ext>
              </a:extLst>
            </xdr:cNvPr>
            <xdr:cNvSpPr>
              <a:spLocks noChangeAspect="1"/>
            </xdr:cNvSpPr>
          </xdr:nvSpPr>
          <xdr:spPr>
            <a:xfrm>
              <a:off x="13893098" y="6494814"/>
              <a:ext cx="548640" cy="548640"/>
            </a:xfrm>
            <a:prstGeom prst="ellipse">
              <a:avLst/>
            </a:prstGeom>
            <a:solidFill>
              <a:schemeClr val="tx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316736" rtl="0" eaLnBrk="1" latinLnBrk="0" hangingPunct="1">
                <a:defRPr sz="2592" kern="1200">
                  <a:solidFill>
                    <a:schemeClr val="lt1"/>
                  </a:solidFill>
                  <a:latin typeface="+mn-lt"/>
                  <a:ea typeface="+mn-ea"/>
                  <a:cs typeface="+mn-cs"/>
                </a:defRPr>
              </a:lvl1pPr>
              <a:lvl2pPr marL="658368" algn="l" defTabSz="1316736" rtl="0" eaLnBrk="1" latinLnBrk="0" hangingPunct="1">
                <a:defRPr sz="2592" kern="1200">
                  <a:solidFill>
                    <a:schemeClr val="lt1"/>
                  </a:solidFill>
                  <a:latin typeface="+mn-lt"/>
                  <a:ea typeface="+mn-ea"/>
                  <a:cs typeface="+mn-cs"/>
                </a:defRPr>
              </a:lvl2pPr>
              <a:lvl3pPr marL="1316736" algn="l" defTabSz="1316736" rtl="0" eaLnBrk="1" latinLnBrk="0" hangingPunct="1">
                <a:defRPr sz="2592" kern="1200">
                  <a:solidFill>
                    <a:schemeClr val="lt1"/>
                  </a:solidFill>
                  <a:latin typeface="+mn-lt"/>
                  <a:ea typeface="+mn-ea"/>
                  <a:cs typeface="+mn-cs"/>
                </a:defRPr>
              </a:lvl3pPr>
              <a:lvl4pPr marL="1975104" algn="l" defTabSz="1316736" rtl="0" eaLnBrk="1" latinLnBrk="0" hangingPunct="1">
                <a:defRPr sz="2592" kern="1200">
                  <a:solidFill>
                    <a:schemeClr val="lt1"/>
                  </a:solidFill>
                  <a:latin typeface="+mn-lt"/>
                  <a:ea typeface="+mn-ea"/>
                  <a:cs typeface="+mn-cs"/>
                </a:defRPr>
              </a:lvl4pPr>
              <a:lvl5pPr marL="2633472" algn="l" defTabSz="1316736" rtl="0" eaLnBrk="1" latinLnBrk="0" hangingPunct="1">
                <a:defRPr sz="2592" kern="1200">
                  <a:solidFill>
                    <a:schemeClr val="lt1"/>
                  </a:solidFill>
                  <a:latin typeface="+mn-lt"/>
                  <a:ea typeface="+mn-ea"/>
                  <a:cs typeface="+mn-cs"/>
                </a:defRPr>
              </a:lvl5pPr>
              <a:lvl6pPr marL="3291840" algn="l" defTabSz="1316736" rtl="0" eaLnBrk="1" latinLnBrk="0" hangingPunct="1">
                <a:defRPr sz="2592" kern="1200">
                  <a:solidFill>
                    <a:schemeClr val="lt1"/>
                  </a:solidFill>
                  <a:latin typeface="+mn-lt"/>
                  <a:ea typeface="+mn-ea"/>
                  <a:cs typeface="+mn-cs"/>
                </a:defRPr>
              </a:lvl6pPr>
              <a:lvl7pPr marL="3950208" algn="l" defTabSz="1316736" rtl="0" eaLnBrk="1" latinLnBrk="0" hangingPunct="1">
                <a:defRPr sz="2592" kern="1200">
                  <a:solidFill>
                    <a:schemeClr val="lt1"/>
                  </a:solidFill>
                  <a:latin typeface="+mn-lt"/>
                  <a:ea typeface="+mn-ea"/>
                  <a:cs typeface="+mn-cs"/>
                </a:defRPr>
              </a:lvl7pPr>
              <a:lvl8pPr marL="4608576" algn="l" defTabSz="1316736" rtl="0" eaLnBrk="1" latinLnBrk="0" hangingPunct="1">
                <a:defRPr sz="2592" kern="1200">
                  <a:solidFill>
                    <a:schemeClr val="lt1"/>
                  </a:solidFill>
                  <a:latin typeface="+mn-lt"/>
                  <a:ea typeface="+mn-ea"/>
                  <a:cs typeface="+mn-cs"/>
                </a:defRPr>
              </a:lvl8pPr>
              <a:lvl9pPr marL="5266944" algn="l" defTabSz="1316736" rtl="0" eaLnBrk="1" latinLnBrk="0" hangingPunct="1">
                <a:defRPr sz="2592" kern="1200">
                  <a:solidFill>
                    <a:schemeClr val="lt1"/>
                  </a:solidFill>
                  <a:latin typeface="+mn-lt"/>
                  <a:ea typeface="+mn-ea"/>
                  <a:cs typeface="+mn-cs"/>
                </a:defRPr>
              </a:lvl9pPr>
            </a:lstStyle>
            <a:p>
              <a:pPr algn="ctr"/>
              <a:endParaRPr lang="en-US" sz="600">
                <a:solidFill>
                  <a:schemeClr val="tx1"/>
                </a:solidFill>
              </a:endParaRPr>
            </a:p>
          </xdr:txBody>
        </xdr:sp>
        <xdr:sp macro="" textlink="">
          <xdr:nvSpPr>
            <xdr:cNvPr id="611" name="Rectangle 610">
              <a:extLst>
                <a:ext uri="{FF2B5EF4-FFF2-40B4-BE49-F238E27FC236}">
                  <a16:creationId xmlns:a16="http://schemas.microsoft.com/office/drawing/2014/main" id="{00000000-0008-0000-0100-000063020000}"/>
                </a:ext>
              </a:extLst>
            </xdr:cNvPr>
            <xdr:cNvSpPr>
              <a:spLocks noChangeAspect="1"/>
            </xdr:cNvSpPr>
          </xdr:nvSpPr>
          <xdr:spPr>
            <a:xfrm rot="16200000">
              <a:off x="13863380" y="6465096"/>
              <a:ext cx="608076" cy="608076"/>
            </a:xfrm>
            <a:prstGeom prst="rect">
              <a:avLst/>
            </a:prstGeom>
            <a:noFill/>
            <a:ln>
              <a:noFill/>
            </a:ln>
          </xdr:spPr>
          <xdr:txBody>
            <a:bodyPr spcFirstLastPara="1" wrap="square" lIns="45720" tIns="22860" rIns="45720" bIns="22860" numCol="1">
              <a:prstTxWarp prst="textCircle">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1000">
                  <a:ln w="0"/>
                  <a:solidFill>
                    <a:schemeClr val="bg1"/>
                  </a:solidFill>
                  <a:latin typeface="Arial" panose="020B0604020202020204" pitchFamily="34" charset="0"/>
                  <a:cs typeface="Arial" panose="020B0604020202020204" pitchFamily="34" charset="0"/>
                </a:rPr>
                <a:t>  Isaac Newton</a:t>
              </a:r>
            </a:p>
          </xdr:txBody>
        </xdr:sp>
        <xdr:sp macro="" textlink="">
          <xdr:nvSpPr>
            <xdr:cNvPr id="612" name="Rectangle 611">
              <a:extLst>
                <a:ext uri="{FF2B5EF4-FFF2-40B4-BE49-F238E27FC236}">
                  <a16:creationId xmlns:a16="http://schemas.microsoft.com/office/drawing/2014/main" id="{00000000-0008-0000-0100-000064020000}"/>
                </a:ext>
              </a:extLst>
            </xdr:cNvPr>
            <xdr:cNvSpPr>
              <a:spLocks noChangeAspect="1"/>
            </xdr:cNvSpPr>
          </xdr:nvSpPr>
          <xdr:spPr>
            <a:xfrm>
              <a:off x="13835948" y="6437664"/>
              <a:ext cx="662940" cy="662940"/>
            </a:xfrm>
            <a:prstGeom prst="rect">
              <a:avLst/>
            </a:prstGeom>
            <a:noFill/>
            <a:ln>
              <a:noFill/>
            </a:ln>
          </xdr:spPr>
          <xdr:txBody>
            <a:bodyPr spcFirstLastPara="1" wrap="square" lIns="45720" tIns="22860" rIns="45720" bIns="22860" numCol="1">
              <a:prstTxWarp prst="textArchDown">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1000">
                  <a:ln w="0"/>
                  <a:solidFill>
                    <a:schemeClr val="bg1"/>
                  </a:solidFill>
                  <a:latin typeface="Arial" panose="020B0604020202020204" pitchFamily="34" charset="0"/>
                  <a:cs typeface="Arial" panose="020B0604020202020204" pitchFamily="34" charset="0"/>
                </a:rPr>
                <a:t> Main Man</a:t>
              </a:r>
            </a:p>
          </xdr:txBody>
        </xdr:sp>
        <xdr:sp macro="" textlink="">
          <xdr:nvSpPr>
            <xdr:cNvPr id="613" name="Rectangle 612">
              <a:extLst>
                <a:ext uri="{FF2B5EF4-FFF2-40B4-BE49-F238E27FC236}">
                  <a16:creationId xmlns:a16="http://schemas.microsoft.com/office/drawing/2014/main" id="{00000000-0008-0000-0100-000065020000}"/>
                </a:ext>
              </a:extLst>
            </xdr:cNvPr>
            <xdr:cNvSpPr>
              <a:spLocks noChangeAspect="1"/>
            </xdr:cNvSpPr>
          </xdr:nvSpPr>
          <xdr:spPr>
            <a:xfrm>
              <a:off x="13938818" y="6540534"/>
              <a:ext cx="457200" cy="457200"/>
            </a:xfrm>
            <a:prstGeom prst="rect">
              <a:avLst/>
            </a:prstGeom>
            <a:noFill/>
            <a:ln>
              <a:noFill/>
            </a:ln>
          </xdr:spPr>
          <xdr:txBody>
            <a:bodyPr spcFirstLastPara="1" wrap="square" lIns="45720" tIns="22860" rIns="45720" bIns="22860" numCol="1">
              <a:prstTxWarp prst="textArchDown">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500">
                  <a:ln w="0"/>
                  <a:latin typeface="Arial" panose="020B0604020202020204" pitchFamily="34" charset="0"/>
                  <a:cs typeface="Arial" panose="020B0604020202020204" pitchFamily="34" charset="0"/>
                </a:rPr>
                <a:t> Registered</a:t>
              </a:r>
            </a:p>
          </xdr:txBody>
        </xdr:sp>
        <xdr:sp macro="" textlink="">
          <xdr:nvSpPr>
            <xdr:cNvPr id="614" name="Rectangle 613">
              <a:extLst>
                <a:ext uri="{FF2B5EF4-FFF2-40B4-BE49-F238E27FC236}">
                  <a16:creationId xmlns:a16="http://schemas.microsoft.com/office/drawing/2014/main" id="{00000000-0008-0000-0100-000066020000}"/>
                </a:ext>
              </a:extLst>
            </xdr:cNvPr>
            <xdr:cNvSpPr>
              <a:spLocks noChangeAspect="1"/>
            </xdr:cNvSpPr>
          </xdr:nvSpPr>
          <xdr:spPr>
            <a:xfrm rot="16200000">
              <a:off x="13961678" y="6563394"/>
              <a:ext cx="411480" cy="411480"/>
            </a:xfrm>
            <a:prstGeom prst="rect">
              <a:avLst/>
            </a:prstGeom>
            <a:noFill/>
            <a:ln>
              <a:noFill/>
            </a:ln>
          </xdr:spPr>
          <xdr:txBody>
            <a:bodyPr spcFirstLastPara="1" wrap="square" lIns="45720" tIns="22860" rIns="45720" bIns="22860" numCol="1">
              <a:prstTxWarp prst="textCircle">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800">
                  <a:ln w="0"/>
                  <a:solidFill>
                    <a:schemeClr val="bg1"/>
                  </a:solidFill>
                  <a:latin typeface="Arial" panose="020B0604020202020204" pitchFamily="34" charset="0"/>
                  <a:cs typeface="Arial" panose="020B0604020202020204" pitchFamily="34" charset="0"/>
                </a:rPr>
                <a:t> State of Mass </a:t>
              </a:r>
            </a:p>
          </xdr:txBody>
        </xdr:sp>
        <xdr:sp macro="" textlink="">
          <xdr:nvSpPr>
            <xdr:cNvPr id="615" name="TextBox 7">
              <a:extLst>
                <a:ext uri="{FF2B5EF4-FFF2-40B4-BE49-F238E27FC236}">
                  <a16:creationId xmlns:a16="http://schemas.microsoft.com/office/drawing/2014/main" id="{00000000-0008-0000-0100-000067020000}"/>
                </a:ext>
              </a:extLst>
            </xdr:cNvPr>
            <xdr:cNvSpPr txBox="1"/>
          </xdr:nvSpPr>
          <xdr:spPr>
            <a:xfrm>
              <a:off x="13983160" y="6669107"/>
              <a:ext cx="368517" cy="199134"/>
            </a:xfrm>
            <a:prstGeom prst="rect">
              <a:avLst/>
            </a:prstGeom>
            <a:solidFill>
              <a:schemeClr val="tx1"/>
            </a:solidFill>
            <a:ln>
              <a:noFill/>
            </a:ln>
          </xdr:spPr>
          <xdr:txBody>
            <a:bodyPr wrap="square" lIns="0" tIns="0" rIns="0" bIns="0" rtlCol="0">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1200">
                  <a:solidFill>
                    <a:schemeClr val="bg1"/>
                  </a:solidFill>
                  <a:latin typeface="Arial" panose="020B0604020202020204" pitchFamily="34" charset="0"/>
                  <a:cs typeface="Arial" panose="020B0604020202020204" pitchFamily="34" charset="0"/>
                </a:rPr>
                <a:t>F=ma </a:t>
              </a:r>
            </a:p>
            <a:p>
              <a:pPr algn="ctr"/>
              <a:r>
                <a:rPr lang="en-US" sz="1200">
                  <a:solidFill>
                    <a:schemeClr val="bg1"/>
                  </a:solidFill>
                  <a:latin typeface="Arial" panose="020B0604020202020204" pitchFamily="34" charset="0"/>
                  <a:cs typeface="Arial" panose="020B0604020202020204" pitchFamily="34" charset="0"/>
                </a:rPr>
                <a:t>#1 </a:t>
              </a:r>
            </a:p>
          </xdr:txBody>
        </xdr:sp>
        <xdr:pic>
          <xdr:nvPicPr>
            <xdr:cNvPr id="616" name="Picture 615">
              <a:extLst>
                <a:ext uri="{FF2B5EF4-FFF2-40B4-BE49-F238E27FC236}">
                  <a16:creationId xmlns:a16="http://schemas.microsoft.com/office/drawing/2014/main" id="{00000000-0008-0000-0100-000068020000}"/>
                </a:ext>
              </a:extLst>
            </xdr:cNvPr>
            <xdr:cNvPicPr>
              <a:picLocks noChangeAspect="1"/>
            </xdr:cNvPicPr>
          </xdr:nvPicPr>
          <xdr:blipFill>
            <a:blip xmlns:r="http://schemas.openxmlformats.org/officeDocument/2006/relationships" r:embed="rId2" cstate="print">
              <a:lum bright="70000" contrast="-70000"/>
              <a:extLst>
                <a:ext uri="{28A0092B-C50C-407E-A947-70E740481C1C}">
                  <a14:useLocalDpi xmlns:a14="http://schemas.microsoft.com/office/drawing/2010/main" val="0"/>
                </a:ext>
              </a:extLst>
            </a:blip>
            <a:stretch>
              <a:fillRect/>
            </a:stretch>
          </xdr:blipFill>
          <xdr:spPr>
            <a:xfrm rot="21120000">
              <a:off x="13780067" y="6671055"/>
              <a:ext cx="810767" cy="274320"/>
            </a:xfrm>
            <a:prstGeom prst="rect">
              <a:avLst/>
            </a:prstGeom>
            <a:noFill/>
            <a:ln>
              <a:noFill/>
            </a:ln>
          </xdr:spPr>
        </xdr:pic>
      </xdr:grpSp>
    </xdr:grpSp>
    <xdr:clientData/>
  </xdr:twoCellAnchor>
  <xdr:twoCellAnchor editAs="oneCell">
    <xdr:from>
      <xdr:col>63</xdr:col>
      <xdr:colOff>220990</xdr:colOff>
      <xdr:row>52</xdr:row>
      <xdr:rowOff>1</xdr:rowOff>
    </xdr:from>
    <xdr:to>
      <xdr:col>70</xdr:col>
      <xdr:colOff>0</xdr:colOff>
      <xdr:row>54</xdr:row>
      <xdr:rowOff>1</xdr:rowOff>
    </xdr:to>
    <xdr:grpSp>
      <xdr:nvGrpSpPr>
        <xdr:cNvPr id="618" name="Group 617">
          <a:extLst>
            <a:ext uri="{FF2B5EF4-FFF2-40B4-BE49-F238E27FC236}">
              <a16:creationId xmlns:a16="http://schemas.microsoft.com/office/drawing/2014/main" id="{00000000-0008-0000-0100-00006A020000}"/>
            </a:ext>
          </a:extLst>
        </xdr:cNvPr>
        <xdr:cNvGrpSpPr/>
      </xdr:nvGrpSpPr>
      <xdr:grpSpPr>
        <a:xfrm>
          <a:off x="17365990" y="14151430"/>
          <a:ext cx="1684010" cy="544285"/>
          <a:chOff x="2529873" y="1965966"/>
          <a:chExt cx="1645910" cy="548957"/>
        </a:xfrm>
      </xdr:grpSpPr>
      <xdr:sp macro="" textlink="">
        <xdr:nvSpPr>
          <xdr:cNvPr id="619" name="Isosceles Triangle 618">
            <a:extLst>
              <a:ext uri="{FF2B5EF4-FFF2-40B4-BE49-F238E27FC236}">
                <a16:creationId xmlns:a16="http://schemas.microsoft.com/office/drawing/2014/main" id="{00000000-0008-0000-0100-00006B020000}"/>
              </a:ext>
            </a:extLst>
          </xdr:cNvPr>
          <xdr:cNvSpPr/>
        </xdr:nvSpPr>
        <xdr:spPr>
          <a:xfrm rot="5400000">
            <a:off x="3520666" y="1950931"/>
            <a:ext cx="548333" cy="579025"/>
          </a:xfrm>
          <a:prstGeom prst="triangl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620" name="Rectangle 619">
            <a:extLst>
              <a:ext uri="{FF2B5EF4-FFF2-40B4-BE49-F238E27FC236}">
                <a16:creationId xmlns:a16="http://schemas.microsoft.com/office/drawing/2014/main" id="{00000000-0008-0000-0100-00006C020000}"/>
              </a:ext>
            </a:extLst>
          </xdr:cNvPr>
          <xdr:cNvSpPr/>
        </xdr:nvSpPr>
        <xdr:spPr>
          <a:xfrm>
            <a:off x="3078513" y="1965966"/>
            <a:ext cx="457190" cy="548337"/>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621" name="TextBox 77">
            <a:extLst>
              <a:ext uri="{FF2B5EF4-FFF2-40B4-BE49-F238E27FC236}">
                <a16:creationId xmlns:a16="http://schemas.microsoft.com/office/drawing/2014/main" id="{00000000-0008-0000-0100-00006D020000}"/>
              </a:ext>
            </a:extLst>
          </xdr:cNvPr>
          <xdr:cNvSpPr txBox="1">
            <a:spLocks noChangeAspect="1"/>
          </xdr:cNvSpPr>
        </xdr:nvSpPr>
        <xdr:spPr>
          <a:xfrm>
            <a:off x="2839261" y="1965970"/>
            <a:ext cx="1069217" cy="548953"/>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NOT</a:t>
            </a:r>
          </a:p>
        </xdr:txBody>
      </xdr:sp>
      <xdr:sp macro="" textlink="">
        <xdr:nvSpPr>
          <xdr:cNvPr id="622" name="TextBox 78">
            <a:extLst>
              <a:ext uri="{FF2B5EF4-FFF2-40B4-BE49-F238E27FC236}">
                <a16:creationId xmlns:a16="http://schemas.microsoft.com/office/drawing/2014/main" id="{00000000-0008-0000-0100-00006E020000}"/>
              </a:ext>
            </a:extLst>
          </xdr:cNvPr>
          <xdr:cNvSpPr txBox="1">
            <a:spLocks noChangeAspect="1"/>
          </xdr:cNvSpPr>
        </xdr:nvSpPr>
        <xdr:spPr>
          <a:xfrm>
            <a:off x="2529873" y="1965970"/>
            <a:ext cx="54864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623" name="TextBox 79">
            <a:extLst>
              <a:ext uri="{FF2B5EF4-FFF2-40B4-BE49-F238E27FC236}">
                <a16:creationId xmlns:a16="http://schemas.microsoft.com/office/drawing/2014/main" id="{00000000-0008-0000-0100-00006F020000}"/>
              </a:ext>
            </a:extLst>
          </xdr:cNvPr>
          <xdr:cNvSpPr txBox="1">
            <a:spLocks noChangeAspect="1"/>
          </xdr:cNvSpPr>
        </xdr:nvSpPr>
        <xdr:spPr>
          <a:xfrm>
            <a:off x="3505321" y="1965976"/>
            <a:ext cx="487582" cy="548947"/>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cxnSp macro="">
        <xdr:nvCxnSpPr>
          <xdr:cNvPr id="624" name="Straight Connector 623">
            <a:extLst>
              <a:ext uri="{FF2B5EF4-FFF2-40B4-BE49-F238E27FC236}">
                <a16:creationId xmlns:a16="http://schemas.microsoft.com/office/drawing/2014/main" id="{00000000-0008-0000-0100-000070020000}"/>
              </a:ext>
            </a:extLst>
          </xdr:cNvPr>
          <xdr:cNvCxnSpPr/>
        </xdr:nvCxnSpPr>
        <xdr:spPr>
          <a:xfrm>
            <a:off x="2987080" y="1965970"/>
            <a:ext cx="548623" cy="307"/>
          </a:xfrm>
          <a:prstGeom prst="line">
            <a:avLst/>
          </a:prstGeom>
          <a:noFill/>
          <a:ln w="38100" cap="rnd">
            <a:solidFill>
              <a:schemeClr val="accent4"/>
            </a:solidFill>
          </a:ln>
        </xdr:spPr>
      </xdr:cxnSp>
      <xdr:cxnSp macro="">
        <xdr:nvCxnSpPr>
          <xdr:cNvPr id="625" name="Straight Connector 624">
            <a:extLst>
              <a:ext uri="{FF2B5EF4-FFF2-40B4-BE49-F238E27FC236}">
                <a16:creationId xmlns:a16="http://schemas.microsoft.com/office/drawing/2014/main" id="{00000000-0008-0000-0100-000071020000}"/>
              </a:ext>
            </a:extLst>
          </xdr:cNvPr>
          <xdr:cNvCxnSpPr/>
        </xdr:nvCxnSpPr>
        <xdr:spPr>
          <a:xfrm>
            <a:off x="2987080" y="2514303"/>
            <a:ext cx="548623" cy="307"/>
          </a:xfrm>
          <a:prstGeom prst="line">
            <a:avLst/>
          </a:prstGeom>
          <a:noFill/>
          <a:ln w="38100" cap="rnd">
            <a:solidFill>
              <a:schemeClr val="accent4"/>
            </a:solidFill>
          </a:ln>
        </xdr:spPr>
      </xdr:cxnSp>
      <xdr:cxnSp macro="">
        <xdr:nvCxnSpPr>
          <xdr:cNvPr id="626" name="Straight Connector 625">
            <a:extLst>
              <a:ext uri="{FF2B5EF4-FFF2-40B4-BE49-F238E27FC236}">
                <a16:creationId xmlns:a16="http://schemas.microsoft.com/office/drawing/2014/main" id="{00000000-0008-0000-0100-000072020000}"/>
              </a:ext>
            </a:extLst>
          </xdr:cNvPr>
          <xdr:cNvCxnSpPr/>
        </xdr:nvCxnSpPr>
        <xdr:spPr>
          <a:xfrm>
            <a:off x="3535692" y="1966277"/>
            <a:ext cx="548639" cy="274016"/>
          </a:xfrm>
          <a:prstGeom prst="line">
            <a:avLst/>
          </a:prstGeom>
          <a:noFill/>
          <a:ln w="38100" cap="rnd">
            <a:solidFill>
              <a:schemeClr val="accent4"/>
            </a:solidFill>
          </a:ln>
        </xdr:spPr>
      </xdr:cxnSp>
      <xdr:cxnSp macro="">
        <xdr:nvCxnSpPr>
          <xdr:cNvPr id="627" name="Straight Connector 626">
            <a:extLst>
              <a:ext uri="{FF2B5EF4-FFF2-40B4-BE49-F238E27FC236}">
                <a16:creationId xmlns:a16="http://schemas.microsoft.com/office/drawing/2014/main" id="{00000000-0008-0000-0100-000073020000}"/>
              </a:ext>
            </a:extLst>
          </xdr:cNvPr>
          <xdr:cNvCxnSpPr/>
        </xdr:nvCxnSpPr>
        <xdr:spPr>
          <a:xfrm flipV="1">
            <a:off x="3535681" y="2240294"/>
            <a:ext cx="548650" cy="274316"/>
          </a:xfrm>
          <a:prstGeom prst="line">
            <a:avLst/>
          </a:prstGeom>
          <a:noFill/>
          <a:ln w="38100" cap="rnd">
            <a:solidFill>
              <a:schemeClr val="accent4"/>
            </a:solidFill>
          </a:ln>
        </xdr:spPr>
      </xdr:cxnSp>
      <xdr:sp macro="" textlink="">
        <xdr:nvSpPr>
          <xdr:cNvPr id="628" name="Oval 627">
            <a:extLst>
              <a:ext uri="{FF2B5EF4-FFF2-40B4-BE49-F238E27FC236}">
                <a16:creationId xmlns:a16="http://schemas.microsoft.com/office/drawing/2014/main" id="{00000000-0008-0000-0100-000074020000}"/>
              </a:ext>
            </a:extLst>
          </xdr:cNvPr>
          <xdr:cNvSpPr>
            <a:spLocks noChangeAspect="1"/>
          </xdr:cNvSpPr>
        </xdr:nvSpPr>
        <xdr:spPr>
          <a:xfrm>
            <a:off x="3992903" y="2148854"/>
            <a:ext cx="182880" cy="182880"/>
          </a:xfrm>
          <a:prstGeom prst="ellipse">
            <a:avLst/>
          </a:prstGeom>
          <a:solidFill>
            <a:schemeClr val="tx1"/>
          </a:solid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42</xdr:col>
      <xdr:colOff>0</xdr:colOff>
      <xdr:row>7</xdr:row>
      <xdr:rowOff>0</xdr:rowOff>
    </xdr:from>
    <xdr:to>
      <xdr:col>46</xdr:col>
      <xdr:colOff>0</xdr:colOff>
      <xdr:row>9</xdr:row>
      <xdr:rowOff>0</xdr:rowOff>
    </xdr:to>
    <xdr:cxnSp macro="">
      <xdr:nvCxnSpPr>
        <xdr:cNvPr id="16" name="Elbow Connector 15">
          <a:extLst>
            <a:ext uri="{FF2B5EF4-FFF2-40B4-BE49-F238E27FC236}">
              <a16:creationId xmlns:a16="http://schemas.microsoft.com/office/drawing/2014/main" id="{00000000-0008-0000-0100-000010000000}"/>
            </a:ext>
          </a:extLst>
        </xdr:cNvPr>
        <xdr:cNvCxnSpPr/>
      </xdr:nvCxnSpPr>
      <xdr:spPr>
        <a:xfrm>
          <a:off x="11072813" y="1845469"/>
          <a:ext cx="1054553" cy="527277"/>
        </a:xfrm>
        <a:prstGeom prst="bentConnector3">
          <a:avLst>
            <a:gd name="adj1" fmla="val 74194"/>
          </a:avLst>
        </a:prstGeom>
        <a:noFill/>
        <a:ln w="38100" cap="rnd">
          <a:solidFill>
            <a:schemeClr val="accent3"/>
          </a:solidFill>
        </a:ln>
      </xdr:spPr>
    </xdr:cxnSp>
    <xdr:clientData/>
  </xdr:twoCellAnchor>
  <xdr:twoCellAnchor>
    <xdr:from>
      <xdr:col>59</xdr:col>
      <xdr:colOff>1</xdr:colOff>
      <xdr:row>9</xdr:row>
      <xdr:rowOff>0</xdr:rowOff>
    </xdr:from>
    <xdr:to>
      <xdr:col>63</xdr:col>
      <xdr:colOff>0</xdr:colOff>
      <xdr:row>11</xdr:row>
      <xdr:rowOff>1</xdr:rowOff>
    </xdr:to>
    <xdr:cxnSp macro="">
      <xdr:nvCxnSpPr>
        <xdr:cNvPr id="445" name="Elbow Connector 444">
          <a:extLst>
            <a:ext uri="{FF2B5EF4-FFF2-40B4-BE49-F238E27FC236}">
              <a16:creationId xmlns:a16="http://schemas.microsoft.com/office/drawing/2014/main" id="{00000000-0008-0000-0100-0000BD010000}"/>
            </a:ext>
          </a:extLst>
        </xdr:cNvPr>
        <xdr:cNvCxnSpPr/>
      </xdr:nvCxnSpPr>
      <xdr:spPr>
        <a:xfrm>
          <a:off x="15744990" y="2401778"/>
          <a:ext cx="1067456" cy="533729"/>
        </a:xfrm>
        <a:prstGeom prst="bentConnector3">
          <a:avLst>
            <a:gd name="adj1" fmla="val 74194"/>
          </a:avLst>
        </a:prstGeom>
        <a:noFill/>
        <a:ln w="38100" cap="rnd">
          <a:solidFill>
            <a:srgbClr val="0070C0"/>
          </a:solidFill>
          <a:prstDash val="dash"/>
        </a:ln>
      </xdr:spPr>
    </xdr:cxnSp>
    <xdr:clientData/>
  </xdr:twoCellAnchor>
  <xdr:twoCellAnchor>
    <xdr:from>
      <xdr:col>42</xdr:col>
      <xdr:colOff>0</xdr:colOff>
      <xdr:row>11</xdr:row>
      <xdr:rowOff>0</xdr:rowOff>
    </xdr:from>
    <xdr:to>
      <xdr:col>46</xdr:col>
      <xdr:colOff>0</xdr:colOff>
      <xdr:row>13</xdr:row>
      <xdr:rowOff>0</xdr:rowOff>
    </xdr:to>
    <xdr:cxnSp macro="">
      <xdr:nvCxnSpPr>
        <xdr:cNvPr id="446" name="Elbow Connector 445">
          <a:extLst>
            <a:ext uri="{FF2B5EF4-FFF2-40B4-BE49-F238E27FC236}">
              <a16:creationId xmlns:a16="http://schemas.microsoft.com/office/drawing/2014/main" id="{00000000-0008-0000-0100-0000BE010000}"/>
            </a:ext>
          </a:extLst>
        </xdr:cNvPr>
        <xdr:cNvCxnSpPr/>
      </xdr:nvCxnSpPr>
      <xdr:spPr>
        <a:xfrm>
          <a:off x="11072813" y="2900022"/>
          <a:ext cx="1054553" cy="527277"/>
        </a:xfrm>
        <a:prstGeom prst="bentConnector3">
          <a:avLst>
            <a:gd name="adj1" fmla="val 74194"/>
          </a:avLst>
        </a:prstGeom>
        <a:noFill/>
        <a:ln w="38100" cap="rnd">
          <a:solidFill>
            <a:schemeClr val="accent6">
              <a:lumMod val="60000"/>
              <a:lumOff val="40000"/>
            </a:schemeClr>
          </a:solidFill>
          <a:prstDash val="dashDot"/>
        </a:ln>
      </xdr:spPr>
    </xdr:cxnSp>
    <xdr:clientData/>
  </xdr:twoCellAnchor>
  <xdr:twoCellAnchor>
    <xdr:from>
      <xdr:col>59</xdr:col>
      <xdr:colOff>0</xdr:colOff>
      <xdr:row>13</xdr:row>
      <xdr:rowOff>0</xdr:rowOff>
    </xdr:from>
    <xdr:to>
      <xdr:col>62</xdr:col>
      <xdr:colOff>263638</xdr:colOff>
      <xdr:row>15</xdr:row>
      <xdr:rowOff>0</xdr:rowOff>
    </xdr:to>
    <xdr:cxnSp macro="">
      <xdr:nvCxnSpPr>
        <xdr:cNvPr id="447" name="Elbow Connector 446">
          <a:extLst>
            <a:ext uri="{FF2B5EF4-FFF2-40B4-BE49-F238E27FC236}">
              <a16:creationId xmlns:a16="http://schemas.microsoft.com/office/drawing/2014/main" id="{00000000-0008-0000-0100-0000BF010000}"/>
            </a:ext>
          </a:extLst>
        </xdr:cNvPr>
        <xdr:cNvCxnSpPr/>
      </xdr:nvCxnSpPr>
      <xdr:spPr>
        <a:xfrm>
          <a:off x="15554665" y="3427299"/>
          <a:ext cx="1054553" cy="527277"/>
        </a:xfrm>
        <a:prstGeom prst="bentConnector3">
          <a:avLst>
            <a:gd name="adj1" fmla="val 74194"/>
          </a:avLst>
        </a:prstGeom>
        <a:noFill/>
        <a:ln w="38100" cap="rnd">
          <a:solidFill>
            <a:srgbClr val="00B0F0"/>
          </a:solidFill>
          <a:prstDash val="lgDashDotDot"/>
        </a:ln>
      </xdr:spPr>
    </xdr:cxnSp>
    <xdr:clientData/>
  </xdr:twoCellAnchor>
  <xdr:twoCellAnchor>
    <xdr:from>
      <xdr:col>40</xdr:col>
      <xdr:colOff>262282</xdr:colOff>
      <xdr:row>58</xdr:row>
      <xdr:rowOff>0</xdr:rowOff>
    </xdr:from>
    <xdr:to>
      <xdr:col>61</xdr:col>
      <xdr:colOff>262282</xdr:colOff>
      <xdr:row>60</xdr:row>
      <xdr:rowOff>0</xdr:rowOff>
    </xdr:to>
    <xdr:grpSp>
      <xdr:nvGrpSpPr>
        <xdr:cNvPr id="629" name="Group 628">
          <a:extLst>
            <a:ext uri="{FF2B5EF4-FFF2-40B4-BE49-F238E27FC236}">
              <a16:creationId xmlns:a16="http://schemas.microsoft.com/office/drawing/2014/main" id="{00000000-0008-0000-0100-000075020000}"/>
            </a:ext>
          </a:extLst>
        </xdr:cNvPr>
        <xdr:cNvGrpSpPr/>
      </xdr:nvGrpSpPr>
      <xdr:grpSpPr>
        <a:xfrm>
          <a:off x="11147996" y="15784286"/>
          <a:ext cx="5715000" cy="544285"/>
          <a:chOff x="426782" y="1691640"/>
          <a:chExt cx="5486340" cy="548660"/>
        </a:xfrm>
      </xdr:grpSpPr>
      <xdr:sp macro="" textlink="">
        <xdr:nvSpPr>
          <xdr:cNvPr id="630" name="TextBox 27">
            <a:extLst>
              <a:ext uri="{FF2B5EF4-FFF2-40B4-BE49-F238E27FC236}">
                <a16:creationId xmlns:a16="http://schemas.microsoft.com/office/drawing/2014/main" id="{00000000-0008-0000-0100-000076020000}"/>
              </a:ext>
            </a:extLst>
          </xdr:cNvPr>
          <xdr:cNvSpPr txBox="1">
            <a:spLocks noChangeAspect="1"/>
          </xdr:cNvSpPr>
        </xdr:nvSpPr>
        <xdr:spPr>
          <a:xfrm>
            <a:off x="426782" y="1691640"/>
            <a:ext cx="548628" cy="54866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IF</a:t>
            </a:r>
          </a:p>
        </xdr:txBody>
      </xdr:sp>
      <xdr:sp macro="" textlink="">
        <xdr:nvSpPr>
          <xdr:cNvPr id="631" name="TextBox 38">
            <a:extLst>
              <a:ext uri="{FF2B5EF4-FFF2-40B4-BE49-F238E27FC236}">
                <a16:creationId xmlns:a16="http://schemas.microsoft.com/office/drawing/2014/main" id="{00000000-0008-0000-0100-000077020000}"/>
              </a:ext>
            </a:extLst>
          </xdr:cNvPr>
          <xdr:cNvSpPr txBox="1">
            <a:spLocks noChangeAspect="1"/>
          </xdr:cNvSpPr>
        </xdr:nvSpPr>
        <xdr:spPr>
          <a:xfrm>
            <a:off x="975404" y="1691659"/>
            <a:ext cx="54864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632" name="TextBox 40">
            <a:extLst>
              <a:ext uri="{FF2B5EF4-FFF2-40B4-BE49-F238E27FC236}">
                <a16:creationId xmlns:a16="http://schemas.microsoft.com/office/drawing/2014/main" id="{00000000-0008-0000-0100-000078020000}"/>
              </a:ext>
            </a:extLst>
          </xdr:cNvPr>
          <xdr:cNvSpPr txBox="1">
            <a:spLocks noChangeAspect="1"/>
          </xdr:cNvSpPr>
        </xdr:nvSpPr>
        <xdr:spPr>
          <a:xfrm>
            <a:off x="1524032" y="1691653"/>
            <a:ext cx="2194548" cy="548640"/>
          </a:xfrm>
          <a:prstGeom prst="rect">
            <a:avLst/>
          </a:prstGeom>
          <a:solidFill>
            <a:schemeClr val="accent4">
              <a:lumMod val="75000"/>
            </a:schemeClr>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Condition</a:t>
            </a:r>
          </a:p>
        </xdr:txBody>
      </xdr:sp>
      <xdr:sp macro="" textlink="">
        <xdr:nvSpPr>
          <xdr:cNvPr id="633" name="TextBox 41">
            <a:extLst>
              <a:ext uri="{FF2B5EF4-FFF2-40B4-BE49-F238E27FC236}">
                <a16:creationId xmlns:a16="http://schemas.microsoft.com/office/drawing/2014/main" id="{00000000-0008-0000-0100-000079020000}"/>
              </a:ext>
            </a:extLst>
          </xdr:cNvPr>
          <xdr:cNvSpPr txBox="1">
            <a:spLocks noChangeAspect="1"/>
          </xdr:cNvSpPr>
        </xdr:nvSpPr>
        <xdr:spPr>
          <a:xfrm>
            <a:off x="5364482" y="1691659"/>
            <a:ext cx="54864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634" name="TextBox 12">
            <a:extLst>
              <a:ext uri="{FF2B5EF4-FFF2-40B4-BE49-F238E27FC236}">
                <a16:creationId xmlns:a16="http://schemas.microsoft.com/office/drawing/2014/main" id="{00000000-0008-0000-0100-00007A020000}"/>
              </a:ext>
            </a:extLst>
          </xdr:cNvPr>
          <xdr:cNvSpPr txBox="1">
            <a:spLocks noChangeAspect="1"/>
          </xdr:cNvSpPr>
        </xdr:nvSpPr>
        <xdr:spPr>
          <a:xfrm>
            <a:off x="3718580" y="1691653"/>
            <a:ext cx="54864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SP</a:t>
            </a:r>
          </a:p>
        </xdr:txBody>
      </xdr:sp>
      <xdr:sp macro="" textlink="">
        <xdr:nvSpPr>
          <xdr:cNvPr id="635" name="TextBox 13">
            <a:extLst>
              <a:ext uri="{FF2B5EF4-FFF2-40B4-BE49-F238E27FC236}">
                <a16:creationId xmlns:a16="http://schemas.microsoft.com/office/drawing/2014/main" id="{00000000-0008-0000-0100-00007B020000}"/>
              </a:ext>
            </a:extLst>
          </xdr:cNvPr>
          <xdr:cNvSpPr txBox="1">
            <a:spLocks noChangeAspect="1"/>
          </xdr:cNvSpPr>
        </xdr:nvSpPr>
        <xdr:spPr>
          <a:xfrm>
            <a:off x="4267220" y="1691659"/>
            <a:ext cx="1097268" cy="548640"/>
          </a:xfrm>
          <a:prstGeom prst="rect">
            <a:avLst/>
          </a:prstGeom>
          <a:solidFill>
            <a:schemeClr val="accent4">
              <a:lumMod val="75000"/>
            </a:schemeClr>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“Units”</a:t>
            </a:r>
          </a:p>
        </xdr:txBody>
      </xdr:sp>
    </xdr:grpSp>
    <xdr:clientData/>
  </xdr:twoCellAnchor>
  <xdr:twoCellAnchor>
    <xdr:from>
      <xdr:col>3</xdr:col>
      <xdr:colOff>262281</xdr:colOff>
      <xdr:row>47</xdr:row>
      <xdr:rowOff>262281</xdr:rowOff>
    </xdr:from>
    <xdr:to>
      <xdr:col>24</xdr:col>
      <xdr:colOff>262281</xdr:colOff>
      <xdr:row>49</xdr:row>
      <xdr:rowOff>262281</xdr:rowOff>
    </xdr:to>
    <xdr:grpSp>
      <xdr:nvGrpSpPr>
        <xdr:cNvPr id="636" name="Group 635">
          <a:extLst>
            <a:ext uri="{FF2B5EF4-FFF2-40B4-BE49-F238E27FC236}">
              <a16:creationId xmlns:a16="http://schemas.microsoft.com/office/drawing/2014/main" id="{00000000-0008-0000-0100-00007C020000}"/>
            </a:ext>
          </a:extLst>
        </xdr:cNvPr>
        <xdr:cNvGrpSpPr/>
      </xdr:nvGrpSpPr>
      <xdr:grpSpPr>
        <a:xfrm>
          <a:off x="1078710" y="13052995"/>
          <a:ext cx="5715000" cy="544286"/>
          <a:chOff x="609634" y="2514604"/>
          <a:chExt cx="5486366" cy="548646"/>
        </a:xfrm>
      </xdr:grpSpPr>
      <xdr:sp macro="" textlink="">
        <xdr:nvSpPr>
          <xdr:cNvPr id="695" name="Rounded Rectangle 694">
            <a:extLst>
              <a:ext uri="{FF2B5EF4-FFF2-40B4-BE49-F238E27FC236}">
                <a16:creationId xmlns:a16="http://schemas.microsoft.com/office/drawing/2014/main" id="{00000000-0008-0000-0100-0000B7020000}"/>
              </a:ext>
            </a:extLst>
          </xdr:cNvPr>
          <xdr:cNvSpPr/>
        </xdr:nvSpPr>
        <xdr:spPr>
          <a:xfrm>
            <a:off x="5181610" y="2514610"/>
            <a:ext cx="914390" cy="548640"/>
          </a:xfrm>
          <a:prstGeom prst="roundRect">
            <a:avLst/>
          </a:prstGeom>
          <a:solidFill>
            <a:srgbClr val="0066CC"/>
          </a:solidFill>
          <a:ln w="38100" cap="rnd">
            <a:solidFill>
              <a:srgbClr val="00B0F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696" name="TextBox 126">
            <a:extLst>
              <a:ext uri="{FF2B5EF4-FFF2-40B4-BE49-F238E27FC236}">
                <a16:creationId xmlns:a16="http://schemas.microsoft.com/office/drawing/2014/main" id="{00000000-0008-0000-0100-0000B8020000}"/>
              </a:ext>
            </a:extLst>
          </xdr:cNvPr>
          <xdr:cNvSpPr txBox="1">
            <a:spLocks noChangeAspect="1"/>
          </xdr:cNvSpPr>
        </xdr:nvSpPr>
        <xdr:spPr>
          <a:xfrm flipH="1">
            <a:off x="3810024" y="2514610"/>
            <a:ext cx="1463024"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Value</a:t>
            </a:r>
          </a:p>
        </xdr:txBody>
      </xdr:sp>
      <xdr:sp macro="" textlink="">
        <xdr:nvSpPr>
          <xdr:cNvPr id="697" name="TextBox 101">
            <a:extLst>
              <a:ext uri="{FF2B5EF4-FFF2-40B4-BE49-F238E27FC236}">
                <a16:creationId xmlns:a16="http://schemas.microsoft.com/office/drawing/2014/main" id="{00000000-0008-0000-0100-0000B9020000}"/>
              </a:ext>
            </a:extLst>
          </xdr:cNvPr>
          <xdr:cNvSpPr txBox="1">
            <a:spLocks noChangeAspect="1"/>
          </xdr:cNvSpPr>
        </xdr:nvSpPr>
        <xdr:spPr>
          <a:xfrm flipH="1">
            <a:off x="609660" y="2514610"/>
            <a:ext cx="3200364"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Constant Function</a:t>
            </a:r>
          </a:p>
        </xdr:txBody>
      </xdr:sp>
      <xdr:sp macro="" textlink="">
        <xdr:nvSpPr>
          <xdr:cNvPr id="699" name="TextBox 123">
            <a:extLst>
              <a:ext uri="{FF2B5EF4-FFF2-40B4-BE49-F238E27FC236}">
                <a16:creationId xmlns:a16="http://schemas.microsoft.com/office/drawing/2014/main" id="{00000000-0008-0000-0100-0000BB020000}"/>
              </a:ext>
            </a:extLst>
          </xdr:cNvPr>
          <xdr:cNvSpPr txBox="1">
            <a:spLocks noChangeAspect="1"/>
          </xdr:cNvSpPr>
        </xdr:nvSpPr>
        <xdr:spPr>
          <a:xfrm>
            <a:off x="5273048" y="2514604"/>
            <a:ext cx="822952" cy="54864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C</a:t>
            </a:r>
          </a:p>
        </xdr:txBody>
      </xdr:sp>
      <xdr:sp macro="" textlink="">
        <xdr:nvSpPr>
          <xdr:cNvPr id="700" name="Rectangle 699">
            <a:extLst>
              <a:ext uri="{FF2B5EF4-FFF2-40B4-BE49-F238E27FC236}">
                <a16:creationId xmlns:a16="http://schemas.microsoft.com/office/drawing/2014/main" id="{00000000-0008-0000-0100-0000BC020000}"/>
              </a:ext>
            </a:extLst>
          </xdr:cNvPr>
          <xdr:cNvSpPr/>
        </xdr:nvSpPr>
        <xdr:spPr>
          <a:xfrm>
            <a:off x="3810024" y="2514610"/>
            <a:ext cx="1463023" cy="548611"/>
          </a:xfrm>
          <a:prstGeom prst="rect">
            <a:avLst/>
          </a:prstGeom>
          <a:noFill/>
          <a:ln w="38100" cap="rnd">
            <a:solidFill>
              <a:srgbClr val="00B0F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701" name="Rectangle 700">
            <a:extLst>
              <a:ext uri="{FF2B5EF4-FFF2-40B4-BE49-F238E27FC236}">
                <a16:creationId xmlns:a16="http://schemas.microsoft.com/office/drawing/2014/main" id="{00000000-0008-0000-0100-0000BD020000}"/>
              </a:ext>
            </a:extLst>
          </xdr:cNvPr>
          <xdr:cNvSpPr/>
        </xdr:nvSpPr>
        <xdr:spPr>
          <a:xfrm>
            <a:off x="609634" y="2514610"/>
            <a:ext cx="3200389" cy="548611"/>
          </a:xfrm>
          <a:prstGeom prst="rect">
            <a:avLst/>
          </a:prstGeom>
          <a:noFill/>
          <a:ln w="38100" cap="rnd">
            <a:solidFill>
              <a:srgbClr val="00B0F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4</xdr:col>
      <xdr:colOff>0</xdr:colOff>
      <xdr:row>52</xdr:row>
      <xdr:rowOff>-1</xdr:rowOff>
    </xdr:from>
    <xdr:to>
      <xdr:col>24</xdr:col>
      <xdr:colOff>262281</xdr:colOff>
      <xdr:row>54</xdr:row>
      <xdr:rowOff>0</xdr:rowOff>
    </xdr:to>
    <xdr:grpSp>
      <xdr:nvGrpSpPr>
        <xdr:cNvPr id="637" name="Group 636">
          <a:extLst>
            <a:ext uri="{FF2B5EF4-FFF2-40B4-BE49-F238E27FC236}">
              <a16:creationId xmlns:a16="http://schemas.microsoft.com/office/drawing/2014/main" id="{00000000-0008-0000-0100-00007D020000}"/>
            </a:ext>
          </a:extLst>
        </xdr:cNvPr>
        <xdr:cNvGrpSpPr/>
      </xdr:nvGrpSpPr>
      <xdr:grpSpPr>
        <a:xfrm flipH="1">
          <a:off x="1088571" y="14151428"/>
          <a:ext cx="5705139" cy="544286"/>
          <a:chOff x="609634" y="2514604"/>
          <a:chExt cx="5486366" cy="548646"/>
        </a:xfrm>
      </xdr:grpSpPr>
      <xdr:sp macro="" textlink="">
        <xdr:nvSpPr>
          <xdr:cNvPr id="661" name="Rounded Rectangle 660">
            <a:extLst>
              <a:ext uri="{FF2B5EF4-FFF2-40B4-BE49-F238E27FC236}">
                <a16:creationId xmlns:a16="http://schemas.microsoft.com/office/drawing/2014/main" id="{00000000-0008-0000-0100-000095020000}"/>
              </a:ext>
            </a:extLst>
          </xdr:cNvPr>
          <xdr:cNvSpPr/>
        </xdr:nvSpPr>
        <xdr:spPr>
          <a:xfrm>
            <a:off x="5181610" y="2514610"/>
            <a:ext cx="914390" cy="548640"/>
          </a:xfrm>
          <a:prstGeom prst="roundRect">
            <a:avLst/>
          </a:prstGeom>
          <a:solidFill>
            <a:srgbClr val="0066CC"/>
          </a:solidFill>
          <a:ln w="38100" cap="rnd">
            <a:solidFill>
              <a:srgbClr val="00B0F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662" name="TextBox 129">
            <a:extLst>
              <a:ext uri="{FF2B5EF4-FFF2-40B4-BE49-F238E27FC236}">
                <a16:creationId xmlns:a16="http://schemas.microsoft.com/office/drawing/2014/main" id="{00000000-0008-0000-0100-000096020000}"/>
              </a:ext>
            </a:extLst>
          </xdr:cNvPr>
          <xdr:cNvSpPr txBox="1">
            <a:spLocks noChangeAspect="1"/>
          </xdr:cNvSpPr>
        </xdr:nvSpPr>
        <xdr:spPr>
          <a:xfrm flipH="1">
            <a:off x="3810024" y="2514610"/>
            <a:ext cx="1463024"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Value</a:t>
            </a:r>
          </a:p>
        </xdr:txBody>
      </xdr:sp>
      <xdr:sp macro="" textlink="">
        <xdr:nvSpPr>
          <xdr:cNvPr id="663" name="TextBox 130">
            <a:extLst>
              <a:ext uri="{FF2B5EF4-FFF2-40B4-BE49-F238E27FC236}">
                <a16:creationId xmlns:a16="http://schemas.microsoft.com/office/drawing/2014/main" id="{00000000-0008-0000-0100-000097020000}"/>
              </a:ext>
            </a:extLst>
          </xdr:cNvPr>
          <xdr:cNvSpPr txBox="1">
            <a:spLocks noChangeAspect="1"/>
          </xdr:cNvSpPr>
        </xdr:nvSpPr>
        <xdr:spPr>
          <a:xfrm flipH="1">
            <a:off x="609660" y="2514610"/>
            <a:ext cx="3200364"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Constant Function</a:t>
            </a:r>
          </a:p>
        </xdr:txBody>
      </xdr:sp>
      <xdr:sp macro="" textlink="">
        <xdr:nvSpPr>
          <xdr:cNvPr id="664" name="TextBox 131">
            <a:extLst>
              <a:ext uri="{FF2B5EF4-FFF2-40B4-BE49-F238E27FC236}">
                <a16:creationId xmlns:a16="http://schemas.microsoft.com/office/drawing/2014/main" id="{00000000-0008-0000-0100-000098020000}"/>
              </a:ext>
            </a:extLst>
          </xdr:cNvPr>
          <xdr:cNvSpPr txBox="1">
            <a:spLocks noChangeAspect="1"/>
          </xdr:cNvSpPr>
        </xdr:nvSpPr>
        <xdr:spPr>
          <a:xfrm>
            <a:off x="5273048" y="2514604"/>
            <a:ext cx="822952" cy="54864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C</a:t>
            </a:r>
          </a:p>
        </xdr:txBody>
      </xdr:sp>
      <xdr:sp macro="" textlink="">
        <xdr:nvSpPr>
          <xdr:cNvPr id="665" name="Rectangle 664">
            <a:extLst>
              <a:ext uri="{FF2B5EF4-FFF2-40B4-BE49-F238E27FC236}">
                <a16:creationId xmlns:a16="http://schemas.microsoft.com/office/drawing/2014/main" id="{00000000-0008-0000-0100-000099020000}"/>
              </a:ext>
            </a:extLst>
          </xdr:cNvPr>
          <xdr:cNvSpPr/>
        </xdr:nvSpPr>
        <xdr:spPr>
          <a:xfrm>
            <a:off x="3810024" y="2514610"/>
            <a:ext cx="1463023" cy="548611"/>
          </a:xfrm>
          <a:prstGeom prst="rect">
            <a:avLst/>
          </a:prstGeom>
          <a:noFill/>
          <a:ln w="38100" cap="rnd">
            <a:solidFill>
              <a:srgbClr val="00B0F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666" name="Rectangle 665">
            <a:extLst>
              <a:ext uri="{FF2B5EF4-FFF2-40B4-BE49-F238E27FC236}">
                <a16:creationId xmlns:a16="http://schemas.microsoft.com/office/drawing/2014/main" id="{00000000-0008-0000-0100-00009A020000}"/>
              </a:ext>
            </a:extLst>
          </xdr:cNvPr>
          <xdr:cNvSpPr/>
        </xdr:nvSpPr>
        <xdr:spPr>
          <a:xfrm>
            <a:off x="609634" y="2514610"/>
            <a:ext cx="3200389" cy="548611"/>
          </a:xfrm>
          <a:prstGeom prst="rect">
            <a:avLst/>
          </a:prstGeom>
          <a:noFill/>
          <a:ln w="38100" cap="rnd">
            <a:solidFill>
              <a:srgbClr val="00B0F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10</xdr:col>
      <xdr:colOff>0</xdr:colOff>
      <xdr:row>32</xdr:row>
      <xdr:rowOff>0</xdr:rowOff>
    </xdr:from>
    <xdr:to>
      <xdr:col>25</xdr:col>
      <xdr:colOff>0</xdr:colOff>
      <xdr:row>34</xdr:row>
      <xdr:rowOff>-1</xdr:rowOff>
    </xdr:to>
    <xdr:grpSp>
      <xdr:nvGrpSpPr>
        <xdr:cNvPr id="702" name="Group 701">
          <a:extLst>
            <a:ext uri="{FF2B5EF4-FFF2-40B4-BE49-F238E27FC236}">
              <a16:creationId xmlns:a16="http://schemas.microsoft.com/office/drawing/2014/main" id="{00000000-0008-0000-0100-0000BE020000}"/>
            </a:ext>
          </a:extLst>
        </xdr:cNvPr>
        <xdr:cNvGrpSpPr/>
      </xdr:nvGrpSpPr>
      <xdr:grpSpPr>
        <a:xfrm>
          <a:off x="2721429" y="8708571"/>
          <a:ext cx="4082142" cy="544285"/>
          <a:chOff x="609656" y="4343384"/>
          <a:chExt cx="3840443" cy="548640"/>
        </a:xfrm>
      </xdr:grpSpPr>
      <xdr:sp macro="" textlink="">
        <xdr:nvSpPr>
          <xdr:cNvPr id="713" name="TextBox 96">
            <a:extLst>
              <a:ext uri="{FF2B5EF4-FFF2-40B4-BE49-F238E27FC236}">
                <a16:creationId xmlns:a16="http://schemas.microsoft.com/office/drawing/2014/main" id="{00000000-0008-0000-0100-0000C9020000}"/>
              </a:ext>
            </a:extLst>
          </xdr:cNvPr>
          <xdr:cNvSpPr txBox="1">
            <a:spLocks noChangeAspect="1"/>
          </xdr:cNvSpPr>
        </xdr:nvSpPr>
        <xdr:spPr>
          <a:xfrm flipH="1">
            <a:off x="609656" y="4343390"/>
            <a:ext cx="3017490"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Typical Point Name</a:t>
            </a:r>
          </a:p>
        </xdr:txBody>
      </xdr:sp>
      <xdr:sp macro="" textlink="">
        <xdr:nvSpPr>
          <xdr:cNvPr id="714" name="Snip Same Side Corner Rectangle 713">
            <a:extLst>
              <a:ext uri="{FF2B5EF4-FFF2-40B4-BE49-F238E27FC236}">
                <a16:creationId xmlns:a16="http://schemas.microsoft.com/office/drawing/2014/main" id="{00000000-0008-0000-0100-0000CA020000}"/>
              </a:ext>
            </a:extLst>
          </xdr:cNvPr>
          <xdr:cNvSpPr/>
        </xdr:nvSpPr>
        <xdr:spPr>
          <a:xfrm rot="5400000">
            <a:off x="3764305" y="4206231"/>
            <a:ext cx="548634" cy="822952"/>
          </a:xfrm>
          <a:prstGeom prst="snip2SameRect">
            <a:avLst>
              <a:gd name="adj1" fmla="val 34080"/>
              <a:gd name="adj2" fmla="val 0"/>
            </a:avLst>
          </a:prstGeom>
          <a:solidFill>
            <a:schemeClr val="accent6">
              <a:lumMod val="75000"/>
            </a:schemeClr>
          </a:solidFill>
          <a:ln w="38100" cap="rnd">
            <a:solidFill>
              <a:schemeClr val="accent6">
                <a:lumMod val="60000"/>
                <a:lumOff val="40000"/>
              </a:schemeClr>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solidFill>
                <a:schemeClr val="tx1"/>
              </a:solidFill>
            </a:endParaRPr>
          </a:p>
        </xdr:txBody>
      </xdr:sp>
      <xdr:sp macro="" textlink="">
        <xdr:nvSpPr>
          <xdr:cNvPr id="715" name="Rectangle 714">
            <a:extLst>
              <a:ext uri="{FF2B5EF4-FFF2-40B4-BE49-F238E27FC236}">
                <a16:creationId xmlns:a16="http://schemas.microsoft.com/office/drawing/2014/main" id="{00000000-0008-0000-0100-0000CB020000}"/>
              </a:ext>
            </a:extLst>
          </xdr:cNvPr>
          <xdr:cNvSpPr/>
        </xdr:nvSpPr>
        <xdr:spPr>
          <a:xfrm>
            <a:off x="609660" y="4343389"/>
            <a:ext cx="3017486" cy="548611"/>
          </a:xfrm>
          <a:prstGeom prst="rect">
            <a:avLst/>
          </a:prstGeom>
          <a:noFill/>
          <a:ln w="38100" cap="rnd">
            <a:solidFill>
              <a:schemeClr val="accent6">
                <a:lumMod val="60000"/>
                <a:lumOff val="40000"/>
              </a:schemeClr>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716" name="TextBox 99">
            <a:extLst>
              <a:ext uri="{FF2B5EF4-FFF2-40B4-BE49-F238E27FC236}">
                <a16:creationId xmlns:a16="http://schemas.microsoft.com/office/drawing/2014/main" id="{00000000-0008-0000-0100-0000CC020000}"/>
              </a:ext>
            </a:extLst>
          </xdr:cNvPr>
          <xdr:cNvSpPr txBox="1">
            <a:spLocks noChangeAspect="1"/>
          </xdr:cNvSpPr>
        </xdr:nvSpPr>
        <xdr:spPr>
          <a:xfrm>
            <a:off x="3627147" y="4343384"/>
            <a:ext cx="822952" cy="54864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VP</a:t>
            </a:r>
          </a:p>
        </xdr:txBody>
      </xdr:sp>
    </xdr:grpSp>
    <xdr:clientData/>
  </xdr:twoCellAnchor>
  <xdr:twoCellAnchor>
    <xdr:from>
      <xdr:col>9</xdr:col>
      <xdr:colOff>262282</xdr:colOff>
      <xdr:row>35</xdr:row>
      <xdr:rowOff>262281</xdr:rowOff>
    </xdr:from>
    <xdr:to>
      <xdr:col>25</xdr:col>
      <xdr:colOff>0</xdr:colOff>
      <xdr:row>37</xdr:row>
      <xdr:rowOff>262280</xdr:rowOff>
    </xdr:to>
    <xdr:grpSp>
      <xdr:nvGrpSpPr>
        <xdr:cNvPr id="703" name="Group 702">
          <a:extLst>
            <a:ext uri="{FF2B5EF4-FFF2-40B4-BE49-F238E27FC236}">
              <a16:creationId xmlns:a16="http://schemas.microsoft.com/office/drawing/2014/main" id="{00000000-0008-0000-0100-0000BF020000}"/>
            </a:ext>
          </a:extLst>
        </xdr:cNvPr>
        <xdr:cNvGrpSpPr/>
      </xdr:nvGrpSpPr>
      <xdr:grpSpPr>
        <a:xfrm flipH="1">
          <a:off x="2711568" y="9787281"/>
          <a:ext cx="4092003" cy="544285"/>
          <a:chOff x="609656" y="4343384"/>
          <a:chExt cx="3840443" cy="548640"/>
        </a:xfrm>
      </xdr:grpSpPr>
      <xdr:sp macro="" textlink="">
        <xdr:nvSpPr>
          <xdr:cNvPr id="709" name="TextBox 101">
            <a:extLst>
              <a:ext uri="{FF2B5EF4-FFF2-40B4-BE49-F238E27FC236}">
                <a16:creationId xmlns:a16="http://schemas.microsoft.com/office/drawing/2014/main" id="{00000000-0008-0000-0100-0000C5020000}"/>
              </a:ext>
            </a:extLst>
          </xdr:cNvPr>
          <xdr:cNvSpPr txBox="1">
            <a:spLocks noChangeAspect="1"/>
          </xdr:cNvSpPr>
        </xdr:nvSpPr>
        <xdr:spPr>
          <a:xfrm flipH="1">
            <a:off x="609656" y="4343390"/>
            <a:ext cx="3017490"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Typical Point Name</a:t>
            </a:r>
          </a:p>
        </xdr:txBody>
      </xdr:sp>
      <xdr:sp macro="" textlink="">
        <xdr:nvSpPr>
          <xdr:cNvPr id="710" name="Snip Same Side Corner Rectangle 709">
            <a:extLst>
              <a:ext uri="{FF2B5EF4-FFF2-40B4-BE49-F238E27FC236}">
                <a16:creationId xmlns:a16="http://schemas.microsoft.com/office/drawing/2014/main" id="{00000000-0008-0000-0100-0000C6020000}"/>
              </a:ext>
            </a:extLst>
          </xdr:cNvPr>
          <xdr:cNvSpPr/>
        </xdr:nvSpPr>
        <xdr:spPr>
          <a:xfrm rot="5400000">
            <a:off x="3764305" y="4206231"/>
            <a:ext cx="548634" cy="822952"/>
          </a:xfrm>
          <a:prstGeom prst="snip2SameRect">
            <a:avLst>
              <a:gd name="adj1" fmla="val 34080"/>
              <a:gd name="adj2" fmla="val 0"/>
            </a:avLst>
          </a:prstGeom>
          <a:solidFill>
            <a:schemeClr val="accent6">
              <a:lumMod val="75000"/>
            </a:schemeClr>
          </a:solidFill>
          <a:ln w="38100" cap="rnd">
            <a:solidFill>
              <a:schemeClr val="accent6">
                <a:lumMod val="60000"/>
                <a:lumOff val="40000"/>
              </a:schemeClr>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solidFill>
                <a:schemeClr val="tx1"/>
              </a:solidFill>
            </a:endParaRPr>
          </a:p>
        </xdr:txBody>
      </xdr:sp>
      <xdr:sp macro="" textlink="">
        <xdr:nvSpPr>
          <xdr:cNvPr id="711" name="Rectangle 710">
            <a:extLst>
              <a:ext uri="{FF2B5EF4-FFF2-40B4-BE49-F238E27FC236}">
                <a16:creationId xmlns:a16="http://schemas.microsoft.com/office/drawing/2014/main" id="{00000000-0008-0000-0100-0000C7020000}"/>
              </a:ext>
            </a:extLst>
          </xdr:cNvPr>
          <xdr:cNvSpPr/>
        </xdr:nvSpPr>
        <xdr:spPr>
          <a:xfrm>
            <a:off x="609660" y="4343389"/>
            <a:ext cx="3017486" cy="548611"/>
          </a:xfrm>
          <a:prstGeom prst="rect">
            <a:avLst/>
          </a:prstGeom>
          <a:noFill/>
          <a:ln w="38100" cap="rnd">
            <a:solidFill>
              <a:schemeClr val="accent6">
                <a:lumMod val="60000"/>
                <a:lumOff val="40000"/>
              </a:schemeClr>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712" name="TextBox 182">
            <a:extLst>
              <a:ext uri="{FF2B5EF4-FFF2-40B4-BE49-F238E27FC236}">
                <a16:creationId xmlns:a16="http://schemas.microsoft.com/office/drawing/2014/main" id="{00000000-0008-0000-0100-0000C8020000}"/>
              </a:ext>
            </a:extLst>
          </xdr:cNvPr>
          <xdr:cNvSpPr txBox="1">
            <a:spLocks noChangeAspect="1"/>
          </xdr:cNvSpPr>
        </xdr:nvSpPr>
        <xdr:spPr>
          <a:xfrm>
            <a:off x="3627147" y="4343384"/>
            <a:ext cx="822952" cy="54864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VP</a:t>
            </a:r>
          </a:p>
        </xdr:txBody>
      </xdr:sp>
    </xdr:grpSp>
    <xdr:clientData/>
  </xdr:twoCellAnchor>
  <xdr:twoCellAnchor>
    <xdr:from>
      <xdr:col>9</xdr:col>
      <xdr:colOff>262282</xdr:colOff>
      <xdr:row>43</xdr:row>
      <xdr:rowOff>262282</xdr:rowOff>
    </xdr:from>
    <xdr:to>
      <xdr:col>25</xdr:col>
      <xdr:colOff>0</xdr:colOff>
      <xdr:row>45</xdr:row>
      <xdr:rowOff>262282</xdr:rowOff>
    </xdr:to>
    <xdr:grpSp>
      <xdr:nvGrpSpPr>
        <xdr:cNvPr id="704" name="Group 703">
          <a:extLst>
            <a:ext uri="{FF2B5EF4-FFF2-40B4-BE49-F238E27FC236}">
              <a16:creationId xmlns:a16="http://schemas.microsoft.com/office/drawing/2014/main" id="{00000000-0008-0000-0100-0000C0020000}"/>
            </a:ext>
          </a:extLst>
        </xdr:cNvPr>
        <xdr:cNvGrpSpPr/>
      </xdr:nvGrpSpPr>
      <xdr:grpSpPr>
        <a:xfrm flipH="1">
          <a:off x="2711568" y="11964425"/>
          <a:ext cx="4092003" cy="544286"/>
          <a:chOff x="609656" y="4343384"/>
          <a:chExt cx="3840443" cy="548640"/>
        </a:xfrm>
      </xdr:grpSpPr>
      <xdr:sp macro="" textlink="">
        <xdr:nvSpPr>
          <xdr:cNvPr id="705" name="TextBox 184">
            <a:extLst>
              <a:ext uri="{FF2B5EF4-FFF2-40B4-BE49-F238E27FC236}">
                <a16:creationId xmlns:a16="http://schemas.microsoft.com/office/drawing/2014/main" id="{00000000-0008-0000-0100-0000C1020000}"/>
              </a:ext>
            </a:extLst>
          </xdr:cNvPr>
          <xdr:cNvSpPr txBox="1">
            <a:spLocks noChangeAspect="1"/>
          </xdr:cNvSpPr>
        </xdr:nvSpPr>
        <xdr:spPr>
          <a:xfrm flipH="1">
            <a:off x="609656" y="4343390"/>
            <a:ext cx="3017490"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Typical Point Name</a:t>
            </a:r>
          </a:p>
        </xdr:txBody>
      </xdr:sp>
      <xdr:sp macro="" textlink="">
        <xdr:nvSpPr>
          <xdr:cNvPr id="706" name="Snip Same Side Corner Rectangle 705">
            <a:extLst>
              <a:ext uri="{FF2B5EF4-FFF2-40B4-BE49-F238E27FC236}">
                <a16:creationId xmlns:a16="http://schemas.microsoft.com/office/drawing/2014/main" id="{00000000-0008-0000-0100-0000C2020000}"/>
              </a:ext>
            </a:extLst>
          </xdr:cNvPr>
          <xdr:cNvSpPr/>
        </xdr:nvSpPr>
        <xdr:spPr>
          <a:xfrm rot="5400000">
            <a:off x="3764305" y="4206231"/>
            <a:ext cx="548634" cy="822952"/>
          </a:xfrm>
          <a:prstGeom prst="snip2SameRect">
            <a:avLst>
              <a:gd name="adj1" fmla="val 34080"/>
              <a:gd name="adj2" fmla="val 0"/>
            </a:avLst>
          </a:prstGeom>
          <a:solidFill>
            <a:schemeClr val="accent6">
              <a:lumMod val="75000"/>
            </a:schemeClr>
          </a:solidFill>
          <a:ln w="38100" cap="rnd">
            <a:solidFill>
              <a:schemeClr val="accent6">
                <a:lumMod val="60000"/>
                <a:lumOff val="40000"/>
              </a:schemeClr>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solidFill>
                <a:schemeClr val="tx1"/>
              </a:solidFill>
            </a:endParaRPr>
          </a:p>
        </xdr:txBody>
      </xdr:sp>
      <xdr:sp macro="" textlink="">
        <xdr:nvSpPr>
          <xdr:cNvPr id="707" name="Rectangle 706">
            <a:extLst>
              <a:ext uri="{FF2B5EF4-FFF2-40B4-BE49-F238E27FC236}">
                <a16:creationId xmlns:a16="http://schemas.microsoft.com/office/drawing/2014/main" id="{00000000-0008-0000-0100-0000C3020000}"/>
              </a:ext>
            </a:extLst>
          </xdr:cNvPr>
          <xdr:cNvSpPr/>
        </xdr:nvSpPr>
        <xdr:spPr>
          <a:xfrm>
            <a:off x="609660" y="4343389"/>
            <a:ext cx="3017486" cy="548611"/>
          </a:xfrm>
          <a:prstGeom prst="rect">
            <a:avLst/>
          </a:prstGeom>
          <a:noFill/>
          <a:ln w="38100" cap="rnd">
            <a:solidFill>
              <a:schemeClr val="accent6">
                <a:lumMod val="60000"/>
                <a:lumOff val="40000"/>
              </a:schemeClr>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708" name="TextBox 187">
            <a:extLst>
              <a:ext uri="{FF2B5EF4-FFF2-40B4-BE49-F238E27FC236}">
                <a16:creationId xmlns:a16="http://schemas.microsoft.com/office/drawing/2014/main" id="{00000000-0008-0000-0100-0000C4020000}"/>
              </a:ext>
            </a:extLst>
          </xdr:cNvPr>
          <xdr:cNvSpPr txBox="1">
            <a:spLocks noChangeAspect="1"/>
          </xdr:cNvSpPr>
        </xdr:nvSpPr>
        <xdr:spPr>
          <a:xfrm>
            <a:off x="3627147" y="4343384"/>
            <a:ext cx="822952" cy="54864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VP</a:t>
            </a:r>
            <a:r>
              <a:rPr lang="en-US" baseline="-25000">
                <a:solidFill>
                  <a:schemeClr val="bg1"/>
                </a:solidFill>
                <a:latin typeface="Comic Sans MS" panose="030F0702030302020204" pitchFamily="66" charset="0"/>
              </a:rPr>
              <a:t>OA</a:t>
            </a:r>
            <a:endParaRPr lang="en-US">
              <a:solidFill>
                <a:schemeClr val="bg1"/>
              </a:solidFill>
              <a:latin typeface="Comic Sans MS" panose="030F0702030302020204" pitchFamily="66" charset="0"/>
            </a:endParaRPr>
          </a:p>
        </xdr:txBody>
      </xdr:sp>
    </xdr:grpSp>
    <xdr:clientData/>
  </xdr:twoCellAnchor>
  <xdr:twoCellAnchor>
    <xdr:from>
      <xdr:col>4</xdr:col>
      <xdr:colOff>0</xdr:colOff>
      <xdr:row>56</xdr:row>
      <xdr:rowOff>0</xdr:rowOff>
    </xdr:from>
    <xdr:to>
      <xdr:col>25</xdr:col>
      <xdr:colOff>0</xdr:colOff>
      <xdr:row>58</xdr:row>
      <xdr:rowOff>0</xdr:rowOff>
    </xdr:to>
    <xdr:grpSp>
      <xdr:nvGrpSpPr>
        <xdr:cNvPr id="717" name="Group 716">
          <a:extLst>
            <a:ext uri="{FF2B5EF4-FFF2-40B4-BE49-F238E27FC236}">
              <a16:creationId xmlns:a16="http://schemas.microsoft.com/office/drawing/2014/main" id="{00000000-0008-0000-0100-0000CD020000}"/>
            </a:ext>
          </a:extLst>
        </xdr:cNvPr>
        <xdr:cNvGrpSpPr/>
      </xdr:nvGrpSpPr>
      <xdr:grpSpPr>
        <a:xfrm>
          <a:off x="1088571" y="15240000"/>
          <a:ext cx="5715000" cy="544286"/>
          <a:chOff x="609634" y="2514604"/>
          <a:chExt cx="5486366" cy="548646"/>
        </a:xfrm>
      </xdr:grpSpPr>
      <xdr:sp macro="" textlink="">
        <xdr:nvSpPr>
          <xdr:cNvPr id="718" name="Rounded Rectangle 717">
            <a:extLst>
              <a:ext uri="{FF2B5EF4-FFF2-40B4-BE49-F238E27FC236}">
                <a16:creationId xmlns:a16="http://schemas.microsoft.com/office/drawing/2014/main" id="{00000000-0008-0000-0100-0000CE020000}"/>
              </a:ext>
            </a:extLst>
          </xdr:cNvPr>
          <xdr:cNvSpPr/>
        </xdr:nvSpPr>
        <xdr:spPr>
          <a:xfrm>
            <a:off x="5181610" y="2514610"/>
            <a:ext cx="914390" cy="548640"/>
          </a:xfrm>
          <a:prstGeom prst="roundRect">
            <a:avLst/>
          </a:prstGeom>
          <a:solidFill>
            <a:srgbClr val="0066CC"/>
          </a:solidFill>
          <a:ln w="38100" cap="rnd">
            <a:solidFill>
              <a:srgbClr val="00B0F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719" name="TextBox 126">
            <a:extLst>
              <a:ext uri="{FF2B5EF4-FFF2-40B4-BE49-F238E27FC236}">
                <a16:creationId xmlns:a16="http://schemas.microsoft.com/office/drawing/2014/main" id="{00000000-0008-0000-0100-0000CF020000}"/>
              </a:ext>
            </a:extLst>
          </xdr:cNvPr>
          <xdr:cNvSpPr txBox="1">
            <a:spLocks noChangeAspect="1"/>
          </xdr:cNvSpPr>
        </xdr:nvSpPr>
        <xdr:spPr>
          <a:xfrm flipH="1">
            <a:off x="3810024" y="2514610"/>
            <a:ext cx="1463024"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Value</a:t>
            </a:r>
          </a:p>
        </xdr:txBody>
      </xdr:sp>
      <xdr:sp macro="" textlink="">
        <xdr:nvSpPr>
          <xdr:cNvPr id="720" name="TextBox 101">
            <a:extLst>
              <a:ext uri="{FF2B5EF4-FFF2-40B4-BE49-F238E27FC236}">
                <a16:creationId xmlns:a16="http://schemas.microsoft.com/office/drawing/2014/main" id="{00000000-0008-0000-0100-0000D0020000}"/>
              </a:ext>
            </a:extLst>
          </xdr:cNvPr>
          <xdr:cNvSpPr txBox="1">
            <a:spLocks noChangeAspect="1"/>
          </xdr:cNvSpPr>
        </xdr:nvSpPr>
        <xdr:spPr>
          <a:xfrm flipH="1">
            <a:off x="609660" y="2514610"/>
            <a:ext cx="3200364"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Constant Function</a:t>
            </a:r>
          </a:p>
        </xdr:txBody>
      </xdr:sp>
      <xdr:sp macro="" textlink="">
        <xdr:nvSpPr>
          <xdr:cNvPr id="721" name="TextBox 123">
            <a:extLst>
              <a:ext uri="{FF2B5EF4-FFF2-40B4-BE49-F238E27FC236}">
                <a16:creationId xmlns:a16="http://schemas.microsoft.com/office/drawing/2014/main" id="{00000000-0008-0000-0100-0000D1020000}"/>
              </a:ext>
            </a:extLst>
          </xdr:cNvPr>
          <xdr:cNvSpPr txBox="1">
            <a:spLocks noChangeAspect="1"/>
          </xdr:cNvSpPr>
        </xdr:nvSpPr>
        <xdr:spPr>
          <a:xfrm>
            <a:off x="5273048" y="2514604"/>
            <a:ext cx="822952" cy="54864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C</a:t>
            </a:r>
            <a:r>
              <a:rPr lang="en-US" baseline="-25000">
                <a:solidFill>
                  <a:schemeClr val="bg1"/>
                </a:solidFill>
                <a:latin typeface="Comic Sans MS" panose="030F0702030302020204" pitchFamily="66" charset="0"/>
              </a:rPr>
              <a:t>OA</a:t>
            </a:r>
            <a:endParaRPr lang="en-US">
              <a:solidFill>
                <a:schemeClr val="bg1"/>
              </a:solidFill>
              <a:latin typeface="Comic Sans MS" panose="030F0702030302020204" pitchFamily="66" charset="0"/>
            </a:endParaRPr>
          </a:p>
        </xdr:txBody>
      </xdr:sp>
      <xdr:sp macro="" textlink="">
        <xdr:nvSpPr>
          <xdr:cNvPr id="722" name="Rectangle 721">
            <a:extLst>
              <a:ext uri="{FF2B5EF4-FFF2-40B4-BE49-F238E27FC236}">
                <a16:creationId xmlns:a16="http://schemas.microsoft.com/office/drawing/2014/main" id="{00000000-0008-0000-0100-0000D2020000}"/>
              </a:ext>
            </a:extLst>
          </xdr:cNvPr>
          <xdr:cNvSpPr/>
        </xdr:nvSpPr>
        <xdr:spPr>
          <a:xfrm>
            <a:off x="3810024" y="2514610"/>
            <a:ext cx="1463023" cy="548611"/>
          </a:xfrm>
          <a:prstGeom prst="rect">
            <a:avLst/>
          </a:prstGeom>
          <a:noFill/>
          <a:ln w="38100" cap="rnd">
            <a:solidFill>
              <a:srgbClr val="00B0F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723" name="Rectangle 722">
            <a:extLst>
              <a:ext uri="{FF2B5EF4-FFF2-40B4-BE49-F238E27FC236}">
                <a16:creationId xmlns:a16="http://schemas.microsoft.com/office/drawing/2014/main" id="{00000000-0008-0000-0100-0000D3020000}"/>
              </a:ext>
            </a:extLst>
          </xdr:cNvPr>
          <xdr:cNvSpPr/>
        </xdr:nvSpPr>
        <xdr:spPr>
          <a:xfrm>
            <a:off x="609634" y="2514610"/>
            <a:ext cx="3200389" cy="548611"/>
          </a:xfrm>
          <a:prstGeom prst="rect">
            <a:avLst/>
          </a:prstGeom>
          <a:noFill/>
          <a:ln w="38100" cap="rnd">
            <a:solidFill>
              <a:srgbClr val="00B0F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10</xdr:col>
      <xdr:colOff>0</xdr:colOff>
      <xdr:row>40</xdr:row>
      <xdr:rowOff>0</xdr:rowOff>
    </xdr:from>
    <xdr:to>
      <xdr:col>25</xdr:col>
      <xdr:colOff>0</xdr:colOff>
      <xdr:row>42</xdr:row>
      <xdr:rowOff>-1</xdr:rowOff>
    </xdr:to>
    <xdr:grpSp>
      <xdr:nvGrpSpPr>
        <xdr:cNvPr id="724" name="Group 723">
          <a:extLst>
            <a:ext uri="{FF2B5EF4-FFF2-40B4-BE49-F238E27FC236}">
              <a16:creationId xmlns:a16="http://schemas.microsoft.com/office/drawing/2014/main" id="{00000000-0008-0000-0100-0000D4020000}"/>
            </a:ext>
          </a:extLst>
        </xdr:cNvPr>
        <xdr:cNvGrpSpPr/>
      </xdr:nvGrpSpPr>
      <xdr:grpSpPr>
        <a:xfrm>
          <a:off x="2721429" y="10885714"/>
          <a:ext cx="4082142" cy="544285"/>
          <a:chOff x="609656" y="4343384"/>
          <a:chExt cx="3840443" cy="548640"/>
        </a:xfrm>
      </xdr:grpSpPr>
      <xdr:sp macro="" textlink="">
        <xdr:nvSpPr>
          <xdr:cNvPr id="725" name="TextBox 96">
            <a:extLst>
              <a:ext uri="{FF2B5EF4-FFF2-40B4-BE49-F238E27FC236}">
                <a16:creationId xmlns:a16="http://schemas.microsoft.com/office/drawing/2014/main" id="{00000000-0008-0000-0100-0000D5020000}"/>
              </a:ext>
            </a:extLst>
          </xdr:cNvPr>
          <xdr:cNvSpPr txBox="1">
            <a:spLocks noChangeAspect="1"/>
          </xdr:cNvSpPr>
        </xdr:nvSpPr>
        <xdr:spPr>
          <a:xfrm flipH="1">
            <a:off x="609656" y="4343390"/>
            <a:ext cx="3017490"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Typical Point Name</a:t>
            </a:r>
          </a:p>
        </xdr:txBody>
      </xdr:sp>
      <xdr:sp macro="" textlink="">
        <xdr:nvSpPr>
          <xdr:cNvPr id="726" name="Snip Same Side Corner Rectangle 725">
            <a:extLst>
              <a:ext uri="{FF2B5EF4-FFF2-40B4-BE49-F238E27FC236}">
                <a16:creationId xmlns:a16="http://schemas.microsoft.com/office/drawing/2014/main" id="{00000000-0008-0000-0100-0000D6020000}"/>
              </a:ext>
            </a:extLst>
          </xdr:cNvPr>
          <xdr:cNvSpPr/>
        </xdr:nvSpPr>
        <xdr:spPr>
          <a:xfrm rot="5400000">
            <a:off x="3764305" y="4206231"/>
            <a:ext cx="548634" cy="822952"/>
          </a:xfrm>
          <a:prstGeom prst="snip2SameRect">
            <a:avLst>
              <a:gd name="adj1" fmla="val 34080"/>
              <a:gd name="adj2" fmla="val 0"/>
            </a:avLst>
          </a:prstGeom>
          <a:solidFill>
            <a:schemeClr val="accent6">
              <a:lumMod val="75000"/>
            </a:schemeClr>
          </a:solidFill>
          <a:ln w="38100" cap="rnd">
            <a:solidFill>
              <a:schemeClr val="accent6">
                <a:lumMod val="60000"/>
                <a:lumOff val="40000"/>
              </a:schemeClr>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solidFill>
                <a:schemeClr val="tx1"/>
              </a:solidFill>
            </a:endParaRPr>
          </a:p>
        </xdr:txBody>
      </xdr:sp>
      <xdr:sp macro="" textlink="">
        <xdr:nvSpPr>
          <xdr:cNvPr id="727" name="Rectangle 726">
            <a:extLst>
              <a:ext uri="{FF2B5EF4-FFF2-40B4-BE49-F238E27FC236}">
                <a16:creationId xmlns:a16="http://schemas.microsoft.com/office/drawing/2014/main" id="{00000000-0008-0000-0100-0000D7020000}"/>
              </a:ext>
            </a:extLst>
          </xdr:cNvPr>
          <xdr:cNvSpPr/>
        </xdr:nvSpPr>
        <xdr:spPr>
          <a:xfrm>
            <a:off x="609660" y="4343389"/>
            <a:ext cx="3017486" cy="548611"/>
          </a:xfrm>
          <a:prstGeom prst="rect">
            <a:avLst/>
          </a:prstGeom>
          <a:noFill/>
          <a:ln w="38100" cap="rnd">
            <a:solidFill>
              <a:schemeClr val="accent6">
                <a:lumMod val="60000"/>
                <a:lumOff val="40000"/>
              </a:schemeClr>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728" name="TextBox 99">
            <a:extLst>
              <a:ext uri="{FF2B5EF4-FFF2-40B4-BE49-F238E27FC236}">
                <a16:creationId xmlns:a16="http://schemas.microsoft.com/office/drawing/2014/main" id="{00000000-0008-0000-0100-0000D8020000}"/>
              </a:ext>
            </a:extLst>
          </xdr:cNvPr>
          <xdr:cNvSpPr txBox="1">
            <a:spLocks noChangeAspect="1"/>
          </xdr:cNvSpPr>
        </xdr:nvSpPr>
        <xdr:spPr>
          <a:xfrm>
            <a:off x="3627147" y="4343384"/>
            <a:ext cx="822952" cy="54864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VP</a:t>
            </a:r>
            <a:r>
              <a:rPr lang="en-US" baseline="-25000">
                <a:solidFill>
                  <a:schemeClr val="bg1"/>
                </a:solidFill>
                <a:latin typeface="Comic Sans MS" panose="030F0702030302020204" pitchFamily="66" charset="0"/>
              </a:rPr>
              <a:t>OA</a:t>
            </a:r>
            <a:endParaRPr lang="en-US">
              <a:solidFill>
                <a:schemeClr val="bg1"/>
              </a:solidFill>
              <a:latin typeface="Comic Sans MS" panose="030F0702030302020204" pitchFamily="66" charset="0"/>
            </a:endParaRPr>
          </a:p>
        </xdr:txBody>
      </xdr:sp>
    </xdr:grpSp>
    <xdr:clientData/>
  </xdr:twoCellAnchor>
  <xdr:twoCellAnchor>
    <xdr:from>
      <xdr:col>4</xdr:col>
      <xdr:colOff>0</xdr:colOff>
      <xdr:row>8</xdr:row>
      <xdr:rowOff>0</xdr:rowOff>
    </xdr:from>
    <xdr:to>
      <xdr:col>24</xdr:col>
      <xdr:colOff>240747</xdr:colOff>
      <xdr:row>10</xdr:row>
      <xdr:rowOff>0</xdr:rowOff>
    </xdr:to>
    <xdr:grpSp>
      <xdr:nvGrpSpPr>
        <xdr:cNvPr id="729" name="Group 728">
          <a:extLst>
            <a:ext uri="{FF2B5EF4-FFF2-40B4-BE49-F238E27FC236}">
              <a16:creationId xmlns:a16="http://schemas.microsoft.com/office/drawing/2014/main" id="{00000000-0008-0000-0100-0000D9020000}"/>
            </a:ext>
          </a:extLst>
        </xdr:cNvPr>
        <xdr:cNvGrpSpPr/>
      </xdr:nvGrpSpPr>
      <xdr:grpSpPr>
        <a:xfrm>
          <a:off x="1088571" y="2177143"/>
          <a:ext cx="5683605" cy="544286"/>
          <a:chOff x="609600" y="3429000"/>
          <a:chExt cx="5486400" cy="548640"/>
        </a:xfrm>
      </xdr:grpSpPr>
      <xdr:sp macro="" textlink="">
        <xdr:nvSpPr>
          <xdr:cNvPr id="742" name="TextBox 67">
            <a:extLst>
              <a:ext uri="{FF2B5EF4-FFF2-40B4-BE49-F238E27FC236}">
                <a16:creationId xmlns:a16="http://schemas.microsoft.com/office/drawing/2014/main" id="{00000000-0008-0000-0100-0000E6020000}"/>
              </a:ext>
            </a:extLst>
          </xdr:cNvPr>
          <xdr:cNvSpPr txBox="1">
            <a:spLocks noChangeAspect="1"/>
          </xdr:cNvSpPr>
        </xdr:nvSpPr>
        <xdr:spPr>
          <a:xfrm>
            <a:off x="3627088" y="344385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Typical Point Name</a:t>
            </a:r>
          </a:p>
        </xdr:txBody>
      </xdr:sp>
      <xdr:sp macro="" textlink="">
        <xdr:nvSpPr>
          <xdr:cNvPr id="743" name="TextBox 65">
            <a:extLst>
              <a:ext uri="{FF2B5EF4-FFF2-40B4-BE49-F238E27FC236}">
                <a16:creationId xmlns:a16="http://schemas.microsoft.com/office/drawing/2014/main" id="{00000000-0008-0000-0100-0000E7020000}"/>
              </a:ext>
            </a:extLst>
          </xdr:cNvPr>
          <xdr:cNvSpPr txBox="1">
            <a:spLocks noChangeAspect="1"/>
          </xdr:cNvSpPr>
        </xdr:nvSpPr>
        <xdr:spPr>
          <a:xfrm>
            <a:off x="609600" y="342900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Address</a:t>
            </a:r>
          </a:p>
        </xdr:txBody>
      </xdr:sp>
      <xdr:sp macro="" textlink="">
        <xdr:nvSpPr>
          <xdr:cNvPr id="744" name="TextBox 40">
            <a:extLst>
              <a:ext uri="{FF2B5EF4-FFF2-40B4-BE49-F238E27FC236}">
                <a16:creationId xmlns:a16="http://schemas.microsoft.com/office/drawing/2014/main" id="{00000000-0008-0000-0100-0000E8020000}"/>
              </a:ext>
            </a:extLst>
          </xdr:cNvPr>
          <xdr:cNvSpPr txBox="1">
            <a:spLocks noChangeAspect="1"/>
          </xdr:cNvSpPr>
        </xdr:nvSpPr>
        <xdr:spPr>
          <a:xfrm>
            <a:off x="3078513" y="3429000"/>
            <a:ext cx="548640"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AI</a:t>
            </a:r>
          </a:p>
        </xdr:txBody>
      </xdr:sp>
      <xdr:sp macro="" textlink="">
        <xdr:nvSpPr>
          <xdr:cNvPr id="745" name="Isosceles Triangle 744">
            <a:extLst>
              <a:ext uri="{FF2B5EF4-FFF2-40B4-BE49-F238E27FC236}">
                <a16:creationId xmlns:a16="http://schemas.microsoft.com/office/drawing/2014/main" id="{00000000-0008-0000-0100-0000E9020000}"/>
              </a:ext>
            </a:extLst>
          </xdr:cNvPr>
          <xdr:cNvSpPr/>
        </xdr:nvSpPr>
        <xdr:spPr>
          <a:xfrm rot="5400000">
            <a:off x="568452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746" name="Isosceles Triangle 745">
            <a:extLst>
              <a:ext uri="{FF2B5EF4-FFF2-40B4-BE49-F238E27FC236}">
                <a16:creationId xmlns:a16="http://schemas.microsoft.com/office/drawing/2014/main" id="{00000000-0008-0000-0100-0000EA020000}"/>
              </a:ext>
            </a:extLst>
          </xdr:cNvPr>
          <xdr:cNvSpPr/>
        </xdr:nvSpPr>
        <xdr:spPr>
          <a:xfrm rot="5400000">
            <a:off x="47250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747" name="Straight Connector 746">
            <a:extLst>
              <a:ext uri="{FF2B5EF4-FFF2-40B4-BE49-F238E27FC236}">
                <a16:creationId xmlns:a16="http://schemas.microsoft.com/office/drawing/2014/main" id="{00000000-0008-0000-0100-0000EB020000}"/>
              </a:ext>
            </a:extLst>
          </xdr:cNvPr>
          <xdr:cNvCxnSpPr>
            <a:stCxn id="745" idx="0"/>
            <a:endCxn id="745" idx="2"/>
          </xdr:cNvCxnSpPr>
        </xdr:nvCxnSpPr>
        <xdr:spPr>
          <a:xfrm flipH="1" flipV="1">
            <a:off x="582168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48" name="Straight Connector 747">
            <a:extLst>
              <a:ext uri="{FF2B5EF4-FFF2-40B4-BE49-F238E27FC236}">
                <a16:creationId xmlns:a16="http://schemas.microsoft.com/office/drawing/2014/main" id="{00000000-0008-0000-0100-0000EC020000}"/>
              </a:ext>
            </a:extLst>
          </xdr:cNvPr>
          <xdr:cNvCxnSpPr>
            <a:stCxn id="745" idx="0"/>
            <a:endCxn id="745" idx="4"/>
          </xdr:cNvCxnSpPr>
        </xdr:nvCxnSpPr>
        <xdr:spPr>
          <a:xfrm flipH="1">
            <a:off x="582168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49" name="Straight Connector 748">
            <a:extLst>
              <a:ext uri="{FF2B5EF4-FFF2-40B4-BE49-F238E27FC236}">
                <a16:creationId xmlns:a16="http://schemas.microsoft.com/office/drawing/2014/main" id="{00000000-0008-0000-0100-0000ED020000}"/>
              </a:ext>
            </a:extLst>
          </xdr:cNvPr>
          <xdr:cNvCxnSpPr>
            <a:stCxn id="746" idx="0"/>
            <a:endCxn id="746" idx="4"/>
          </xdr:cNvCxnSpPr>
        </xdr:nvCxnSpPr>
        <xdr:spPr>
          <a:xfrm flipH="1">
            <a:off x="60966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50" name="Straight Connector 749">
            <a:extLst>
              <a:ext uri="{FF2B5EF4-FFF2-40B4-BE49-F238E27FC236}">
                <a16:creationId xmlns:a16="http://schemas.microsoft.com/office/drawing/2014/main" id="{00000000-0008-0000-0100-0000EE020000}"/>
              </a:ext>
            </a:extLst>
          </xdr:cNvPr>
          <xdr:cNvCxnSpPr>
            <a:stCxn id="746" idx="0"/>
            <a:endCxn id="746" idx="2"/>
          </xdr:cNvCxnSpPr>
        </xdr:nvCxnSpPr>
        <xdr:spPr>
          <a:xfrm flipH="1" flipV="1">
            <a:off x="60966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51" name="Straight Connector 750">
            <a:extLst>
              <a:ext uri="{FF2B5EF4-FFF2-40B4-BE49-F238E27FC236}">
                <a16:creationId xmlns:a16="http://schemas.microsoft.com/office/drawing/2014/main" id="{00000000-0008-0000-0100-0000EF020000}"/>
              </a:ext>
            </a:extLst>
          </xdr:cNvPr>
          <xdr:cNvCxnSpPr>
            <a:stCxn id="745" idx="2"/>
            <a:endCxn id="746" idx="2"/>
          </xdr:cNvCxnSpPr>
        </xdr:nvCxnSpPr>
        <xdr:spPr>
          <a:xfrm flipH="1">
            <a:off x="609660" y="342900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52" name="Straight Connector 751">
            <a:extLst>
              <a:ext uri="{FF2B5EF4-FFF2-40B4-BE49-F238E27FC236}">
                <a16:creationId xmlns:a16="http://schemas.microsoft.com/office/drawing/2014/main" id="{00000000-0008-0000-0100-0000F0020000}"/>
              </a:ext>
            </a:extLst>
          </xdr:cNvPr>
          <xdr:cNvCxnSpPr>
            <a:stCxn id="745" idx="4"/>
            <a:endCxn id="746" idx="4"/>
          </xdr:cNvCxnSpPr>
        </xdr:nvCxnSpPr>
        <xdr:spPr>
          <a:xfrm flipH="1">
            <a:off x="609660" y="397764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4</xdr:col>
      <xdr:colOff>0</xdr:colOff>
      <xdr:row>12</xdr:row>
      <xdr:rowOff>0</xdr:rowOff>
    </xdr:from>
    <xdr:to>
      <xdr:col>25</xdr:col>
      <xdr:colOff>0</xdr:colOff>
      <xdr:row>14</xdr:row>
      <xdr:rowOff>0</xdr:rowOff>
    </xdr:to>
    <xdr:grpSp>
      <xdr:nvGrpSpPr>
        <xdr:cNvPr id="730" name="Group 729">
          <a:extLst>
            <a:ext uri="{FF2B5EF4-FFF2-40B4-BE49-F238E27FC236}">
              <a16:creationId xmlns:a16="http://schemas.microsoft.com/office/drawing/2014/main" id="{00000000-0008-0000-0100-0000DA020000}"/>
            </a:ext>
          </a:extLst>
        </xdr:cNvPr>
        <xdr:cNvGrpSpPr/>
      </xdr:nvGrpSpPr>
      <xdr:grpSpPr>
        <a:xfrm>
          <a:off x="1088571" y="3265714"/>
          <a:ext cx="5715000" cy="544286"/>
          <a:chOff x="609660" y="2514610"/>
          <a:chExt cx="5486400" cy="548640"/>
        </a:xfrm>
      </xdr:grpSpPr>
      <xdr:sp macro="" textlink="">
        <xdr:nvSpPr>
          <xdr:cNvPr id="731" name="TextBox 70">
            <a:extLst>
              <a:ext uri="{FF2B5EF4-FFF2-40B4-BE49-F238E27FC236}">
                <a16:creationId xmlns:a16="http://schemas.microsoft.com/office/drawing/2014/main" id="{00000000-0008-0000-0100-0000DB020000}"/>
              </a:ext>
            </a:extLst>
          </xdr:cNvPr>
          <xdr:cNvSpPr txBox="1">
            <a:spLocks noChangeAspect="1"/>
          </xdr:cNvSpPr>
        </xdr:nvSpPr>
        <xdr:spPr>
          <a:xfrm>
            <a:off x="3627148" y="252946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Typical Point Name</a:t>
            </a:r>
          </a:p>
        </xdr:txBody>
      </xdr:sp>
      <xdr:sp macro="" textlink="">
        <xdr:nvSpPr>
          <xdr:cNvPr id="732" name="TextBox 71">
            <a:extLst>
              <a:ext uri="{FF2B5EF4-FFF2-40B4-BE49-F238E27FC236}">
                <a16:creationId xmlns:a16="http://schemas.microsoft.com/office/drawing/2014/main" id="{00000000-0008-0000-0100-0000DC020000}"/>
              </a:ext>
            </a:extLst>
          </xdr:cNvPr>
          <xdr:cNvSpPr txBox="1">
            <a:spLocks noChangeAspect="1"/>
          </xdr:cNvSpPr>
        </xdr:nvSpPr>
        <xdr:spPr>
          <a:xfrm>
            <a:off x="609660" y="251461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Address</a:t>
            </a:r>
          </a:p>
        </xdr:txBody>
      </xdr:sp>
      <xdr:sp macro="" textlink="">
        <xdr:nvSpPr>
          <xdr:cNvPr id="733" name="TextBox 72">
            <a:extLst>
              <a:ext uri="{FF2B5EF4-FFF2-40B4-BE49-F238E27FC236}">
                <a16:creationId xmlns:a16="http://schemas.microsoft.com/office/drawing/2014/main" id="{00000000-0008-0000-0100-0000DD020000}"/>
              </a:ext>
            </a:extLst>
          </xdr:cNvPr>
          <xdr:cNvSpPr txBox="1">
            <a:spLocks noChangeAspect="1"/>
          </xdr:cNvSpPr>
        </xdr:nvSpPr>
        <xdr:spPr>
          <a:xfrm>
            <a:off x="3078573" y="2514610"/>
            <a:ext cx="548640" cy="548640"/>
          </a:xfrm>
          <a:prstGeom prst="rect">
            <a:avLst/>
          </a:prstGeom>
          <a:solidFill>
            <a:srgbClr val="6699FF"/>
          </a:solidFill>
          <a:ln w="38100" cap="rnd">
            <a:solidFill>
              <a:srgbClr val="0070C0"/>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DI</a:t>
            </a:r>
          </a:p>
        </xdr:txBody>
      </xdr:sp>
      <xdr:sp macro="" textlink="">
        <xdr:nvSpPr>
          <xdr:cNvPr id="734" name="Isosceles Triangle 733">
            <a:extLst>
              <a:ext uri="{FF2B5EF4-FFF2-40B4-BE49-F238E27FC236}">
                <a16:creationId xmlns:a16="http://schemas.microsoft.com/office/drawing/2014/main" id="{00000000-0008-0000-0100-0000DE020000}"/>
              </a:ext>
            </a:extLst>
          </xdr:cNvPr>
          <xdr:cNvSpPr/>
        </xdr:nvSpPr>
        <xdr:spPr>
          <a:xfrm rot="5400000">
            <a:off x="5684580" y="265177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735" name="Isosceles Triangle 734">
            <a:extLst>
              <a:ext uri="{FF2B5EF4-FFF2-40B4-BE49-F238E27FC236}">
                <a16:creationId xmlns:a16="http://schemas.microsoft.com/office/drawing/2014/main" id="{00000000-0008-0000-0100-0000DF020000}"/>
              </a:ext>
            </a:extLst>
          </xdr:cNvPr>
          <xdr:cNvSpPr/>
        </xdr:nvSpPr>
        <xdr:spPr>
          <a:xfrm rot="5400000">
            <a:off x="472560" y="265177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736" name="Straight Connector 735">
            <a:extLst>
              <a:ext uri="{FF2B5EF4-FFF2-40B4-BE49-F238E27FC236}">
                <a16:creationId xmlns:a16="http://schemas.microsoft.com/office/drawing/2014/main" id="{00000000-0008-0000-0100-0000E0020000}"/>
              </a:ext>
            </a:extLst>
          </xdr:cNvPr>
          <xdr:cNvCxnSpPr>
            <a:stCxn id="734" idx="0"/>
            <a:endCxn id="734" idx="2"/>
          </xdr:cNvCxnSpPr>
        </xdr:nvCxnSpPr>
        <xdr:spPr>
          <a:xfrm flipH="1" flipV="1">
            <a:off x="5821740" y="2514610"/>
            <a:ext cx="274320" cy="274320"/>
          </a:xfrm>
          <a:prstGeom prst="line">
            <a:avLst/>
          </a:prstGeom>
          <a:noFill/>
          <a:ln w="38100" cap="rnd">
            <a:solidFill>
              <a:srgbClr val="0070C0"/>
            </a:solidFill>
          </a:ln>
        </xdr:spPr>
      </xdr:cxnSp>
      <xdr:cxnSp macro="">
        <xdr:nvCxnSpPr>
          <xdr:cNvPr id="737" name="Straight Connector 736">
            <a:extLst>
              <a:ext uri="{FF2B5EF4-FFF2-40B4-BE49-F238E27FC236}">
                <a16:creationId xmlns:a16="http://schemas.microsoft.com/office/drawing/2014/main" id="{00000000-0008-0000-0100-0000E1020000}"/>
              </a:ext>
            </a:extLst>
          </xdr:cNvPr>
          <xdr:cNvCxnSpPr>
            <a:stCxn id="734" idx="0"/>
            <a:endCxn id="734" idx="4"/>
          </xdr:cNvCxnSpPr>
        </xdr:nvCxnSpPr>
        <xdr:spPr>
          <a:xfrm flipH="1">
            <a:off x="5821740" y="2788930"/>
            <a:ext cx="274320" cy="274320"/>
          </a:xfrm>
          <a:prstGeom prst="line">
            <a:avLst/>
          </a:prstGeom>
          <a:noFill/>
          <a:ln w="38100" cap="rnd">
            <a:solidFill>
              <a:srgbClr val="0070C0"/>
            </a:solidFill>
          </a:ln>
        </xdr:spPr>
      </xdr:cxnSp>
      <xdr:cxnSp macro="">
        <xdr:nvCxnSpPr>
          <xdr:cNvPr id="738" name="Straight Connector 737">
            <a:extLst>
              <a:ext uri="{FF2B5EF4-FFF2-40B4-BE49-F238E27FC236}">
                <a16:creationId xmlns:a16="http://schemas.microsoft.com/office/drawing/2014/main" id="{00000000-0008-0000-0100-0000E2020000}"/>
              </a:ext>
            </a:extLst>
          </xdr:cNvPr>
          <xdr:cNvCxnSpPr>
            <a:stCxn id="735" idx="0"/>
            <a:endCxn id="735" idx="4"/>
          </xdr:cNvCxnSpPr>
        </xdr:nvCxnSpPr>
        <xdr:spPr>
          <a:xfrm flipH="1">
            <a:off x="609720" y="2788930"/>
            <a:ext cx="274320" cy="274320"/>
          </a:xfrm>
          <a:prstGeom prst="line">
            <a:avLst/>
          </a:prstGeom>
          <a:noFill/>
          <a:ln w="38100" cap="rnd">
            <a:solidFill>
              <a:srgbClr val="0070C0"/>
            </a:solidFill>
          </a:ln>
        </xdr:spPr>
      </xdr:cxnSp>
      <xdr:cxnSp macro="">
        <xdr:nvCxnSpPr>
          <xdr:cNvPr id="739" name="Straight Connector 738">
            <a:extLst>
              <a:ext uri="{FF2B5EF4-FFF2-40B4-BE49-F238E27FC236}">
                <a16:creationId xmlns:a16="http://schemas.microsoft.com/office/drawing/2014/main" id="{00000000-0008-0000-0100-0000E3020000}"/>
              </a:ext>
            </a:extLst>
          </xdr:cNvPr>
          <xdr:cNvCxnSpPr>
            <a:stCxn id="735" idx="0"/>
            <a:endCxn id="735" idx="2"/>
          </xdr:cNvCxnSpPr>
        </xdr:nvCxnSpPr>
        <xdr:spPr>
          <a:xfrm flipH="1" flipV="1">
            <a:off x="609720" y="2514610"/>
            <a:ext cx="274320" cy="274320"/>
          </a:xfrm>
          <a:prstGeom prst="line">
            <a:avLst/>
          </a:prstGeom>
          <a:noFill/>
          <a:ln w="38100" cap="rnd">
            <a:solidFill>
              <a:srgbClr val="0070C0"/>
            </a:solidFill>
          </a:ln>
        </xdr:spPr>
      </xdr:cxnSp>
      <xdr:cxnSp macro="">
        <xdr:nvCxnSpPr>
          <xdr:cNvPr id="740" name="Straight Connector 739">
            <a:extLst>
              <a:ext uri="{FF2B5EF4-FFF2-40B4-BE49-F238E27FC236}">
                <a16:creationId xmlns:a16="http://schemas.microsoft.com/office/drawing/2014/main" id="{00000000-0008-0000-0100-0000E4020000}"/>
              </a:ext>
            </a:extLst>
          </xdr:cNvPr>
          <xdr:cNvCxnSpPr>
            <a:stCxn id="734" idx="2"/>
            <a:endCxn id="735" idx="2"/>
          </xdr:cNvCxnSpPr>
        </xdr:nvCxnSpPr>
        <xdr:spPr>
          <a:xfrm flipH="1">
            <a:off x="609720" y="2514610"/>
            <a:ext cx="5212020" cy="0"/>
          </a:xfrm>
          <a:prstGeom prst="line">
            <a:avLst/>
          </a:prstGeom>
          <a:noFill/>
          <a:ln w="38100" cap="rnd">
            <a:solidFill>
              <a:srgbClr val="0070C0"/>
            </a:solidFill>
          </a:ln>
        </xdr:spPr>
      </xdr:cxnSp>
      <xdr:cxnSp macro="">
        <xdr:nvCxnSpPr>
          <xdr:cNvPr id="741" name="Straight Connector 740">
            <a:extLst>
              <a:ext uri="{FF2B5EF4-FFF2-40B4-BE49-F238E27FC236}">
                <a16:creationId xmlns:a16="http://schemas.microsoft.com/office/drawing/2014/main" id="{00000000-0008-0000-0100-0000E5020000}"/>
              </a:ext>
            </a:extLst>
          </xdr:cNvPr>
          <xdr:cNvCxnSpPr>
            <a:stCxn id="734" idx="4"/>
            <a:endCxn id="735" idx="4"/>
          </xdr:cNvCxnSpPr>
        </xdr:nvCxnSpPr>
        <xdr:spPr>
          <a:xfrm flipH="1">
            <a:off x="609720" y="3063250"/>
            <a:ext cx="5212020" cy="0"/>
          </a:xfrm>
          <a:prstGeom prst="line">
            <a:avLst/>
          </a:prstGeom>
          <a:noFill/>
          <a:ln w="38100" cap="rnd">
            <a:solidFill>
              <a:srgbClr val="0070C0"/>
            </a:solidFill>
          </a:ln>
        </xdr:spPr>
      </xdr:cxnSp>
    </xdr:grpSp>
    <xdr:clientData/>
  </xdr:twoCellAnchor>
  <xdr:twoCellAnchor>
    <xdr:from>
      <xdr:col>4</xdr:col>
      <xdr:colOff>0</xdr:colOff>
      <xdr:row>15</xdr:row>
      <xdr:rowOff>262282</xdr:rowOff>
    </xdr:from>
    <xdr:to>
      <xdr:col>25</xdr:col>
      <xdr:colOff>0</xdr:colOff>
      <xdr:row>22</xdr:row>
      <xdr:rowOff>0</xdr:rowOff>
    </xdr:to>
    <xdr:grpSp>
      <xdr:nvGrpSpPr>
        <xdr:cNvPr id="753" name="Group 752">
          <a:extLst>
            <a:ext uri="{FF2B5EF4-FFF2-40B4-BE49-F238E27FC236}">
              <a16:creationId xmlns:a16="http://schemas.microsoft.com/office/drawing/2014/main" id="{00000000-0008-0000-0100-0000F1020000}"/>
            </a:ext>
          </a:extLst>
        </xdr:cNvPr>
        <xdr:cNvGrpSpPr/>
      </xdr:nvGrpSpPr>
      <xdr:grpSpPr>
        <a:xfrm>
          <a:off x="1088571" y="4344425"/>
          <a:ext cx="5715000" cy="1642718"/>
          <a:chOff x="609661" y="3246122"/>
          <a:chExt cx="5486399" cy="1645902"/>
        </a:xfrm>
      </xdr:grpSpPr>
      <xdr:sp macro="" textlink="">
        <xdr:nvSpPr>
          <xdr:cNvPr id="768" name="TextBox 61">
            <a:extLst>
              <a:ext uri="{FF2B5EF4-FFF2-40B4-BE49-F238E27FC236}">
                <a16:creationId xmlns:a16="http://schemas.microsoft.com/office/drawing/2014/main" id="{00000000-0008-0000-0100-000000030000}"/>
              </a:ext>
            </a:extLst>
          </xdr:cNvPr>
          <xdr:cNvSpPr txBox="1">
            <a:spLocks noChangeAspect="1"/>
          </xdr:cNvSpPr>
        </xdr:nvSpPr>
        <xdr:spPr>
          <a:xfrm flipH="1">
            <a:off x="883977" y="3809608"/>
            <a:ext cx="2194531"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Typical Point Name</a:t>
            </a:r>
          </a:p>
        </xdr:txBody>
      </xdr:sp>
      <xdr:sp macro="" textlink="">
        <xdr:nvSpPr>
          <xdr:cNvPr id="769" name="TextBox 63">
            <a:extLst>
              <a:ext uri="{FF2B5EF4-FFF2-40B4-BE49-F238E27FC236}">
                <a16:creationId xmlns:a16="http://schemas.microsoft.com/office/drawing/2014/main" id="{00000000-0008-0000-0100-000001030000}"/>
              </a:ext>
            </a:extLst>
          </xdr:cNvPr>
          <xdr:cNvSpPr txBox="1">
            <a:spLocks noChangeAspect="1"/>
          </xdr:cNvSpPr>
        </xdr:nvSpPr>
        <xdr:spPr>
          <a:xfrm flipH="1">
            <a:off x="4175910" y="3794750"/>
            <a:ext cx="1920150"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Address</a:t>
            </a:r>
          </a:p>
        </xdr:txBody>
      </xdr:sp>
      <xdr:sp macro="" textlink="">
        <xdr:nvSpPr>
          <xdr:cNvPr id="770" name="TextBox 64">
            <a:extLst>
              <a:ext uri="{FF2B5EF4-FFF2-40B4-BE49-F238E27FC236}">
                <a16:creationId xmlns:a16="http://schemas.microsoft.com/office/drawing/2014/main" id="{00000000-0008-0000-0100-000002030000}"/>
              </a:ext>
            </a:extLst>
          </xdr:cNvPr>
          <xdr:cNvSpPr txBox="1">
            <a:spLocks noChangeAspect="1"/>
          </xdr:cNvSpPr>
        </xdr:nvSpPr>
        <xdr:spPr>
          <a:xfrm flipH="1">
            <a:off x="3078574" y="3794750"/>
            <a:ext cx="1097336"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AO</a:t>
            </a:r>
          </a:p>
        </xdr:txBody>
      </xdr:sp>
      <xdr:sp macro="" textlink="">
        <xdr:nvSpPr>
          <xdr:cNvPr id="771" name="Isosceles Triangle 770">
            <a:extLst>
              <a:ext uri="{FF2B5EF4-FFF2-40B4-BE49-F238E27FC236}">
                <a16:creationId xmlns:a16="http://schemas.microsoft.com/office/drawing/2014/main" id="{00000000-0008-0000-0100-000003030000}"/>
              </a:ext>
            </a:extLst>
          </xdr:cNvPr>
          <xdr:cNvSpPr/>
        </xdr:nvSpPr>
        <xdr:spPr>
          <a:xfrm rot="16200000" flipH="1">
            <a:off x="472501" y="393191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772" name="Isosceles Triangle 771">
            <a:extLst>
              <a:ext uri="{FF2B5EF4-FFF2-40B4-BE49-F238E27FC236}">
                <a16:creationId xmlns:a16="http://schemas.microsoft.com/office/drawing/2014/main" id="{00000000-0008-0000-0100-000004030000}"/>
              </a:ext>
            </a:extLst>
          </xdr:cNvPr>
          <xdr:cNvSpPr/>
        </xdr:nvSpPr>
        <xdr:spPr>
          <a:xfrm rot="16200000" flipH="1">
            <a:off x="5684521" y="393191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773" name="Straight Connector 772">
            <a:extLst>
              <a:ext uri="{FF2B5EF4-FFF2-40B4-BE49-F238E27FC236}">
                <a16:creationId xmlns:a16="http://schemas.microsoft.com/office/drawing/2014/main" id="{00000000-0008-0000-0100-000005030000}"/>
              </a:ext>
            </a:extLst>
          </xdr:cNvPr>
          <xdr:cNvCxnSpPr>
            <a:stCxn id="771" idx="0"/>
            <a:endCxn id="771" idx="2"/>
          </xdr:cNvCxnSpPr>
        </xdr:nvCxnSpPr>
        <xdr:spPr>
          <a:xfrm flipV="1">
            <a:off x="609661" y="379475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74" name="Straight Connector 773">
            <a:extLst>
              <a:ext uri="{FF2B5EF4-FFF2-40B4-BE49-F238E27FC236}">
                <a16:creationId xmlns:a16="http://schemas.microsoft.com/office/drawing/2014/main" id="{00000000-0008-0000-0100-000006030000}"/>
              </a:ext>
            </a:extLst>
          </xdr:cNvPr>
          <xdr:cNvCxnSpPr>
            <a:stCxn id="771" idx="0"/>
            <a:endCxn id="771" idx="4"/>
          </xdr:cNvCxnSpPr>
        </xdr:nvCxnSpPr>
        <xdr:spPr>
          <a:xfrm>
            <a:off x="609661" y="406907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75" name="Straight Connector 774">
            <a:extLst>
              <a:ext uri="{FF2B5EF4-FFF2-40B4-BE49-F238E27FC236}">
                <a16:creationId xmlns:a16="http://schemas.microsoft.com/office/drawing/2014/main" id="{00000000-0008-0000-0100-000007030000}"/>
              </a:ext>
            </a:extLst>
          </xdr:cNvPr>
          <xdr:cNvCxnSpPr>
            <a:stCxn id="772" idx="0"/>
            <a:endCxn id="772" idx="4"/>
          </xdr:cNvCxnSpPr>
        </xdr:nvCxnSpPr>
        <xdr:spPr>
          <a:xfrm>
            <a:off x="5821681" y="406907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76" name="Straight Connector 775">
            <a:extLst>
              <a:ext uri="{FF2B5EF4-FFF2-40B4-BE49-F238E27FC236}">
                <a16:creationId xmlns:a16="http://schemas.microsoft.com/office/drawing/2014/main" id="{00000000-0008-0000-0100-000008030000}"/>
              </a:ext>
            </a:extLst>
          </xdr:cNvPr>
          <xdr:cNvCxnSpPr>
            <a:stCxn id="772" idx="0"/>
            <a:endCxn id="772" idx="2"/>
          </xdr:cNvCxnSpPr>
        </xdr:nvCxnSpPr>
        <xdr:spPr>
          <a:xfrm flipV="1">
            <a:off x="5821681" y="379475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77" name="Straight Connector 776">
            <a:extLst>
              <a:ext uri="{FF2B5EF4-FFF2-40B4-BE49-F238E27FC236}">
                <a16:creationId xmlns:a16="http://schemas.microsoft.com/office/drawing/2014/main" id="{00000000-0008-0000-0100-000009030000}"/>
              </a:ext>
            </a:extLst>
          </xdr:cNvPr>
          <xdr:cNvCxnSpPr>
            <a:stCxn id="771" idx="2"/>
            <a:endCxn id="772" idx="2"/>
          </xdr:cNvCxnSpPr>
        </xdr:nvCxnSpPr>
        <xdr:spPr>
          <a:xfrm>
            <a:off x="883981" y="379475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78" name="Straight Connector 777">
            <a:extLst>
              <a:ext uri="{FF2B5EF4-FFF2-40B4-BE49-F238E27FC236}">
                <a16:creationId xmlns:a16="http://schemas.microsoft.com/office/drawing/2014/main" id="{00000000-0008-0000-0100-00000A030000}"/>
              </a:ext>
            </a:extLst>
          </xdr:cNvPr>
          <xdr:cNvCxnSpPr>
            <a:stCxn id="771" idx="4"/>
            <a:endCxn id="772" idx="4"/>
          </xdr:cNvCxnSpPr>
        </xdr:nvCxnSpPr>
        <xdr:spPr>
          <a:xfrm>
            <a:off x="883981" y="434339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sp macro="" textlink="">
        <xdr:nvSpPr>
          <xdr:cNvPr id="779" name="TextBox 73">
            <a:extLst>
              <a:ext uri="{FF2B5EF4-FFF2-40B4-BE49-F238E27FC236}">
                <a16:creationId xmlns:a16="http://schemas.microsoft.com/office/drawing/2014/main" id="{00000000-0008-0000-0100-00000B030000}"/>
              </a:ext>
            </a:extLst>
          </xdr:cNvPr>
          <xdr:cNvSpPr txBox="1">
            <a:spLocks noChangeAspect="1"/>
          </xdr:cNvSpPr>
        </xdr:nvSpPr>
        <xdr:spPr>
          <a:xfrm>
            <a:off x="3078445" y="3246122"/>
            <a:ext cx="1097336" cy="548640"/>
          </a:xfrm>
          <a:prstGeom prst="rect">
            <a:avLst/>
          </a:prstGeom>
          <a:solidFill>
            <a:schemeClr val="accent4">
              <a:lumMod val="75000"/>
            </a:schemeClr>
          </a:solidFill>
          <a:ln w="38100" cap="rnd">
            <a:solidFill>
              <a:schemeClr val="accent3"/>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Normal</a:t>
            </a:r>
          </a:p>
        </xdr:txBody>
      </xdr:sp>
      <xdr:sp macro="" textlink="">
        <xdr:nvSpPr>
          <xdr:cNvPr id="780" name="TextBox 76">
            <a:extLst>
              <a:ext uri="{FF2B5EF4-FFF2-40B4-BE49-F238E27FC236}">
                <a16:creationId xmlns:a16="http://schemas.microsoft.com/office/drawing/2014/main" id="{00000000-0008-0000-0100-00000C030000}"/>
              </a:ext>
            </a:extLst>
          </xdr:cNvPr>
          <xdr:cNvSpPr txBox="1">
            <a:spLocks noChangeAspect="1"/>
          </xdr:cNvSpPr>
        </xdr:nvSpPr>
        <xdr:spPr>
          <a:xfrm>
            <a:off x="3078445" y="4343384"/>
            <a:ext cx="1097336" cy="548640"/>
          </a:xfrm>
          <a:prstGeom prst="rect">
            <a:avLst/>
          </a:prstGeom>
          <a:solidFill>
            <a:schemeClr val="accent4">
              <a:lumMod val="75000"/>
            </a:schemeClr>
          </a:solidFill>
          <a:ln w="38100" cap="rnd">
            <a:solidFill>
              <a:schemeClr val="accent3"/>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Units</a:t>
            </a:r>
          </a:p>
        </xdr:txBody>
      </xdr:sp>
    </xdr:grpSp>
    <xdr:clientData/>
  </xdr:twoCellAnchor>
  <xdr:twoCellAnchor>
    <xdr:from>
      <xdr:col>4</xdr:col>
      <xdr:colOff>0</xdr:colOff>
      <xdr:row>24</xdr:row>
      <xdr:rowOff>-1</xdr:rowOff>
    </xdr:from>
    <xdr:to>
      <xdr:col>25</xdr:col>
      <xdr:colOff>0</xdr:colOff>
      <xdr:row>30</xdr:row>
      <xdr:rowOff>0</xdr:rowOff>
    </xdr:to>
    <xdr:grpSp>
      <xdr:nvGrpSpPr>
        <xdr:cNvPr id="754" name="Group 753">
          <a:extLst>
            <a:ext uri="{FF2B5EF4-FFF2-40B4-BE49-F238E27FC236}">
              <a16:creationId xmlns:a16="http://schemas.microsoft.com/office/drawing/2014/main" id="{00000000-0008-0000-0100-0000F2020000}"/>
            </a:ext>
          </a:extLst>
        </xdr:cNvPr>
        <xdr:cNvGrpSpPr/>
      </xdr:nvGrpSpPr>
      <xdr:grpSpPr>
        <a:xfrm>
          <a:off x="1088571" y="6531428"/>
          <a:ext cx="5715000" cy="1632858"/>
          <a:chOff x="609661" y="3246122"/>
          <a:chExt cx="5486399" cy="1645902"/>
        </a:xfrm>
      </xdr:grpSpPr>
      <xdr:sp macro="" textlink="">
        <xdr:nvSpPr>
          <xdr:cNvPr id="755" name="TextBox 78">
            <a:extLst>
              <a:ext uri="{FF2B5EF4-FFF2-40B4-BE49-F238E27FC236}">
                <a16:creationId xmlns:a16="http://schemas.microsoft.com/office/drawing/2014/main" id="{00000000-0008-0000-0100-0000F3020000}"/>
              </a:ext>
            </a:extLst>
          </xdr:cNvPr>
          <xdr:cNvSpPr txBox="1">
            <a:spLocks noChangeAspect="1"/>
          </xdr:cNvSpPr>
        </xdr:nvSpPr>
        <xdr:spPr>
          <a:xfrm flipH="1">
            <a:off x="883977" y="3809608"/>
            <a:ext cx="2194531"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Typical Point Name</a:t>
            </a:r>
          </a:p>
        </xdr:txBody>
      </xdr:sp>
      <xdr:sp macro="" textlink="">
        <xdr:nvSpPr>
          <xdr:cNvPr id="756" name="TextBox 80">
            <a:extLst>
              <a:ext uri="{FF2B5EF4-FFF2-40B4-BE49-F238E27FC236}">
                <a16:creationId xmlns:a16="http://schemas.microsoft.com/office/drawing/2014/main" id="{00000000-0008-0000-0100-0000F4020000}"/>
              </a:ext>
            </a:extLst>
          </xdr:cNvPr>
          <xdr:cNvSpPr txBox="1">
            <a:spLocks noChangeAspect="1"/>
          </xdr:cNvSpPr>
        </xdr:nvSpPr>
        <xdr:spPr>
          <a:xfrm flipH="1">
            <a:off x="4175910" y="3794750"/>
            <a:ext cx="1920150"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Address</a:t>
            </a:r>
          </a:p>
        </xdr:txBody>
      </xdr:sp>
      <xdr:sp macro="" textlink="">
        <xdr:nvSpPr>
          <xdr:cNvPr id="757" name="TextBox 81">
            <a:extLst>
              <a:ext uri="{FF2B5EF4-FFF2-40B4-BE49-F238E27FC236}">
                <a16:creationId xmlns:a16="http://schemas.microsoft.com/office/drawing/2014/main" id="{00000000-0008-0000-0100-0000F5020000}"/>
              </a:ext>
            </a:extLst>
          </xdr:cNvPr>
          <xdr:cNvSpPr txBox="1">
            <a:spLocks noChangeAspect="1"/>
          </xdr:cNvSpPr>
        </xdr:nvSpPr>
        <xdr:spPr>
          <a:xfrm flipH="1">
            <a:off x="3078574" y="3794750"/>
            <a:ext cx="1097336" cy="548640"/>
          </a:xfrm>
          <a:prstGeom prst="rect">
            <a:avLst/>
          </a:prstGeom>
          <a:solidFill>
            <a:srgbClr val="6699FF"/>
          </a:solidFill>
          <a:ln w="38100" cap="rnd">
            <a:solidFill>
              <a:srgbClr val="0070C0"/>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DO</a:t>
            </a:r>
          </a:p>
        </xdr:txBody>
      </xdr:sp>
      <xdr:sp macro="" textlink="">
        <xdr:nvSpPr>
          <xdr:cNvPr id="758" name="Isosceles Triangle 757">
            <a:extLst>
              <a:ext uri="{FF2B5EF4-FFF2-40B4-BE49-F238E27FC236}">
                <a16:creationId xmlns:a16="http://schemas.microsoft.com/office/drawing/2014/main" id="{00000000-0008-0000-0100-0000F6020000}"/>
              </a:ext>
            </a:extLst>
          </xdr:cNvPr>
          <xdr:cNvSpPr/>
        </xdr:nvSpPr>
        <xdr:spPr>
          <a:xfrm rot="16200000" flipH="1">
            <a:off x="472501" y="393191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759" name="Isosceles Triangle 758">
            <a:extLst>
              <a:ext uri="{FF2B5EF4-FFF2-40B4-BE49-F238E27FC236}">
                <a16:creationId xmlns:a16="http://schemas.microsoft.com/office/drawing/2014/main" id="{00000000-0008-0000-0100-0000F7020000}"/>
              </a:ext>
            </a:extLst>
          </xdr:cNvPr>
          <xdr:cNvSpPr/>
        </xdr:nvSpPr>
        <xdr:spPr>
          <a:xfrm rot="16200000" flipH="1">
            <a:off x="5684521" y="393191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760" name="Straight Connector 759">
            <a:extLst>
              <a:ext uri="{FF2B5EF4-FFF2-40B4-BE49-F238E27FC236}">
                <a16:creationId xmlns:a16="http://schemas.microsoft.com/office/drawing/2014/main" id="{00000000-0008-0000-0100-0000F8020000}"/>
              </a:ext>
            </a:extLst>
          </xdr:cNvPr>
          <xdr:cNvCxnSpPr>
            <a:stCxn id="758" idx="0"/>
            <a:endCxn id="758" idx="2"/>
          </xdr:cNvCxnSpPr>
        </xdr:nvCxnSpPr>
        <xdr:spPr>
          <a:xfrm flipV="1">
            <a:off x="609661" y="3794750"/>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61" name="Straight Connector 760">
            <a:extLst>
              <a:ext uri="{FF2B5EF4-FFF2-40B4-BE49-F238E27FC236}">
                <a16:creationId xmlns:a16="http://schemas.microsoft.com/office/drawing/2014/main" id="{00000000-0008-0000-0100-0000F9020000}"/>
              </a:ext>
            </a:extLst>
          </xdr:cNvPr>
          <xdr:cNvCxnSpPr>
            <a:stCxn id="758" idx="0"/>
            <a:endCxn id="758" idx="4"/>
          </xdr:cNvCxnSpPr>
        </xdr:nvCxnSpPr>
        <xdr:spPr>
          <a:xfrm>
            <a:off x="609661" y="4069070"/>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62" name="Straight Connector 761">
            <a:extLst>
              <a:ext uri="{FF2B5EF4-FFF2-40B4-BE49-F238E27FC236}">
                <a16:creationId xmlns:a16="http://schemas.microsoft.com/office/drawing/2014/main" id="{00000000-0008-0000-0100-0000FA020000}"/>
              </a:ext>
            </a:extLst>
          </xdr:cNvPr>
          <xdr:cNvCxnSpPr>
            <a:stCxn id="759" idx="0"/>
            <a:endCxn id="759" idx="4"/>
          </xdr:cNvCxnSpPr>
        </xdr:nvCxnSpPr>
        <xdr:spPr>
          <a:xfrm>
            <a:off x="5821681" y="4069070"/>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63" name="Straight Connector 762">
            <a:extLst>
              <a:ext uri="{FF2B5EF4-FFF2-40B4-BE49-F238E27FC236}">
                <a16:creationId xmlns:a16="http://schemas.microsoft.com/office/drawing/2014/main" id="{00000000-0008-0000-0100-0000FB020000}"/>
              </a:ext>
            </a:extLst>
          </xdr:cNvPr>
          <xdr:cNvCxnSpPr>
            <a:stCxn id="759" idx="0"/>
            <a:endCxn id="759" idx="2"/>
          </xdr:cNvCxnSpPr>
        </xdr:nvCxnSpPr>
        <xdr:spPr>
          <a:xfrm flipV="1">
            <a:off x="5821681" y="3794750"/>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64" name="Straight Connector 763">
            <a:extLst>
              <a:ext uri="{FF2B5EF4-FFF2-40B4-BE49-F238E27FC236}">
                <a16:creationId xmlns:a16="http://schemas.microsoft.com/office/drawing/2014/main" id="{00000000-0008-0000-0100-0000FC020000}"/>
              </a:ext>
            </a:extLst>
          </xdr:cNvPr>
          <xdr:cNvCxnSpPr>
            <a:stCxn id="758" idx="2"/>
            <a:endCxn id="759" idx="2"/>
          </xdr:cNvCxnSpPr>
        </xdr:nvCxnSpPr>
        <xdr:spPr>
          <a:xfrm>
            <a:off x="883981" y="3794750"/>
            <a:ext cx="5212020"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65" name="Straight Connector 764">
            <a:extLst>
              <a:ext uri="{FF2B5EF4-FFF2-40B4-BE49-F238E27FC236}">
                <a16:creationId xmlns:a16="http://schemas.microsoft.com/office/drawing/2014/main" id="{00000000-0008-0000-0100-0000FD020000}"/>
              </a:ext>
            </a:extLst>
          </xdr:cNvPr>
          <xdr:cNvCxnSpPr>
            <a:stCxn id="758" idx="4"/>
            <a:endCxn id="759" idx="4"/>
          </xdr:cNvCxnSpPr>
        </xdr:nvCxnSpPr>
        <xdr:spPr>
          <a:xfrm>
            <a:off x="883981" y="4343390"/>
            <a:ext cx="5212020"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sp macro="" textlink="">
        <xdr:nvSpPr>
          <xdr:cNvPr id="766" name="TextBox 90">
            <a:extLst>
              <a:ext uri="{FF2B5EF4-FFF2-40B4-BE49-F238E27FC236}">
                <a16:creationId xmlns:a16="http://schemas.microsoft.com/office/drawing/2014/main" id="{00000000-0008-0000-0100-0000FE020000}"/>
              </a:ext>
            </a:extLst>
          </xdr:cNvPr>
          <xdr:cNvSpPr txBox="1">
            <a:spLocks noChangeAspect="1"/>
          </xdr:cNvSpPr>
        </xdr:nvSpPr>
        <xdr:spPr>
          <a:xfrm>
            <a:off x="3078445" y="3246122"/>
            <a:ext cx="1097336" cy="548640"/>
          </a:xfrm>
          <a:prstGeom prst="rect">
            <a:avLst/>
          </a:prstGeom>
          <a:solidFill>
            <a:schemeClr val="accent4">
              <a:lumMod val="75000"/>
            </a:schemeClr>
          </a:solidFill>
          <a:ln w="38100" cap="rnd">
            <a:solidFill>
              <a:srgbClr val="0070C0"/>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Normal</a:t>
            </a:r>
          </a:p>
        </xdr:txBody>
      </xdr:sp>
      <xdr:sp macro="" textlink="">
        <xdr:nvSpPr>
          <xdr:cNvPr id="767" name="TextBox 91">
            <a:extLst>
              <a:ext uri="{FF2B5EF4-FFF2-40B4-BE49-F238E27FC236}">
                <a16:creationId xmlns:a16="http://schemas.microsoft.com/office/drawing/2014/main" id="{00000000-0008-0000-0100-0000FF020000}"/>
              </a:ext>
            </a:extLst>
          </xdr:cNvPr>
          <xdr:cNvSpPr txBox="1">
            <a:spLocks noChangeAspect="1"/>
          </xdr:cNvSpPr>
        </xdr:nvSpPr>
        <xdr:spPr>
          <a:xfrm>
            <a:off x="3078445" y="4343384"/>
            <a:ext cx="1097336" cy="548640"/>
          </a:xfrm>
          <a:prstGeom prst="rect">
            <a:avLst/>
          </a:prstGeom>
          <a:solidFill>
            <a:schemeClr val="accent4">
              <a:lumMod val="75000"/>
            </a:schemeClr>
          </a:solidFill>
          <a:ln w="38100" cap="rnd">
            <a:solidFill>
              <a:srgbClr val="0070C0"/>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Units</a:t>
            </a:r>
          </a:p>
        </xdr:txBody>
      </xdr:sp>
    </xdr:grpSp>
    <xdr:clientData/>
  </xdr:twoCellAnchor>
  <xdr:twoCellAnchor>
    <xdr:from>
      <xdr:col>52</xdr:col>
      <xdr:colOff>120338</xdr:colOff>
      <xdr:row>19</xdr:row>
      <xdr:rowOff>0</xdr:rowOff>
    </xdr:from>
    <xdr:to>
      <xdr:col>62</xdr:col>
      <xdr:colOff>240688</xdr:colOff>
      <xdr:row>21</xdr:row>
      <xdr:rowOff>0</xdr:rowOff>
    </xdr:to>
    <xdr:grpSp>
      <xdr:nvGrpSpPr>
        <xdr:cNvPr id="817" name="Group 816">
          <a:extLst>
            <a:ext uri="{FF2B5EF4-FFF2-40B4-BE49-F238E27FC236}">
              <a16:creationId xmlns:a16="http://schemas.microsoft.com/office/drawing/2014/main" id="{00000000-0008-0000-0100-000031030000}"/>
            </a:ext>
          </a:extLst>
        </xdr:cNvPr>
        <xdr:cNvGrpSpPr/>
      </xdr:nvGrpSpPr>
      <xdr:grpSpPr>
        <a:xfrm flipH="1">
          <a:off x="14271767" y="5170714"/>
          <a:ext cx="2841778" cy="544286"/>
          <a:chOff x="609667" y="4983457"/>
          <a:chExt cx="2743172" cy="548640"/>
        </a:xfrm>
      </xdr:grpSpPr>
      <xdr:sp macro="" textlink="">
        <xdr:nvSpPr>
          <xdr:cNvPr id="819" name="Isosceles Triangle 818">
            <a:extLst>
              <a:ext uri="{FF2B5EF4-FFF2-40B4-BE49-F238E27FC236}">
                <a16:creationId xmlns:a16="http://schemas.microsoft.com/office/drawing/2014/main" id="{00000000-0008-0000-0100-000033030000}"/>
              </a:ext>
            </a:extLst>
          </xdr:cNvPr>
          <xdr:cNvSpPr/>
        </xdr:nvSpPr>
        <xdr:spPr>
          <a:xfrm rot="5400000">
            <a:off x="472507"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820" name="TextBox 136">
            <a:extLst>
              <a:ext uri="{FF2B5EF4-FFF2-40B4-BE49-F238E27FC236}">
                <a16:creationId xmlns:a16="http://schemas.microsoft.com/office/drawing/2014/main" id="{00000000-0008-0000-0100-000034030000}"/>
              </a:ext>
            </a:extLst>
          </xdr:cNvPr>
          <xdr:cNvSpPr txBox="1">
            <a:spLocks/>
          </xdr:cNvSpPr>
        </xdr:nvSpPr>
        <xdr:spPr>
          <a:xfrm>
            <a:off x="609727" y="4983457"/>
            <a:ext cx="2468796"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 Reference</a:t>
            </a:r>
          </a:p>
        </xdr:txBody>
      </xdr:sp>
      <xdr:sp macro="" textlink="">
        <xdr:nvSpPr>
          <xdr:cNvPr id="821" name="Isosceles Triangle 820">
            <a:extLst>
              <a:ext uri="{FF2B5EF4-FFF2-40B4-BE49-F238E27FC236}">
                <a16:creationId xmlns:a16="http://schemas.microsoft.com/office/drawing/2014/main" id="{00000000-0008-0000-0100-000035030000}"/>
              </a:ext>
            </a:extLst>
          </xdr:cNvPr>
          <xdr:cNvSpPr/>
        </xdr:nvSpPr>
        <xdr:spPr>
          <a:xfrm rot="5400000">
            <a:off x="2941359"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822" name="Straight Connector 821">
            <a:extLst>
              <a:ext uri="{FF2B5EF4-FFF2-40B4-BE49-F238E27FC236}">
                <a16:creationId xmlns:a16="http://schemas.microsoft.com/office/drawing/2014/main" id="{00000000-0008-0000-0100-000036030000}"/>
              </a:ext>
            </a:extLst>
          </xdr:cNvPr>
          <xdr:cNvCxnSpPr>
            <a:stCxn id="821" idx="0"/>
            <a:endCxn id="821" idx="2"/>
          </xdr:cNvCxnSpPr>
        </xdr:nvCxnSpPr>
        <xdr:spPr>
          <a:xfrm flipH="1" flipV="1">
            <a:off x="3078519" y="4983457"/>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23" name="Straight Connector 822">
            <a:extLst>
              <a:ext uri="{FF2B5EF4-FFF2-40B4-BE49-F238E27FC236}">
                <a16:creationId xmlns:a16="http://schemas.microsoft.com/office/drawing/2014/main" id="{00000000-0008-0000-0100-000037030000}"/>
              </a:ext>
            </a:extLst>
          </xdr:cNvPr>
          <xdr:cNvCxnSpPr>
            <a:stCxn id="821" idx="0"/>
            <a:endCxn id="821" idx="4"/>
          </xdr:cNvCxnSpPr>
        </xdr:nvCxnSpPr>
        <xdr:spPr>
          <a:xfrm flipH="1">
            <a:off x="3078519" y="5257777"/>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24" name="Straight Connector 823">
            <a:extLst>
              <a:ext uri="{FF2B5EF4-FFF2-40B4-BE49-F238E27FC236}">
                <a16:creationId xmlns:a16="http://schemas.microsoft.com/office/drawing/2014/main" id="{00000000-0008-0000-0100-000038030000}"/>
              </a:ext>
            </a:extLst>
          </xdr:cNvPr>
          <xdr:cNvCxnSpPr>
            <a:stCxn id="819" idx="4"/>
            <a:endCxn id="819" idx="2"/>
          </xdr:cNvCxnSpPr>
        </xdr:nvCxnSpPr>
        <xdr:spPr>
          <a:xfrm flipH="1" flipV="1">
            <a:off x="609667" y="4983457"/>
            <a:ext cx="0" cy="54864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25" name="Straight Connector 824">
            <a:extLst>
              <a:ext uri="{FF2B5EF4-FFF2-40B4-BE49-F238E27FC236}">
                <a16:creationId xmlns:a16="http://schemas.microsoft.com/office/drawing/2014/main" id="{00000000-0008-0000-0100-000039030000}"/>
              </a:ext>
            </a:extLst>
          </xdr:cNvPr>
          <xdr:cNvCxnSpPr>
            <a:stCxn id="821" idx="2"/>
            <a:endCxn id="819" idx="2"/>
          </xdr:cNvCxnSpPr>
        </xdr:nvCxnSpPr>
        <xdr:spPr>
          <a:xfrm flipH="1">
            <a:off x="609667" y="4983457"/>
            <a:ext cx="2468852"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26" name="Straight Connector 825">
            <a:extLst>
              <a:ext uri="{FF2B5EF4-FFF2-40B4-BE49-F238E27FC236}">
                <a16:creationId xmlns:a16="http://schemas.microsoft.com/office/drawing/2014/main" id="{00000000-0008-0000-0100-00003A030000}"/>
              </a:ext>
            </a:extLst>
          </xdr:cNvPr>
          <xdr:cNvCxnSpPr>
            <a:stCxn id="821" idx="4"/>
            <a:endCxn id="819" idx="4"/>
          </xdr:cNvCxnSpPr>
        </xdr:nvCxnSpPr>
        <xdr:spPr>
          <a:xfrm flipH="1">
            <a:off x="609667" y="5532097"/>
            <a:ext cx="2468852"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42</xdr:col>
      <xdr:colOff>0</xdr:colOff>
      <xdr:row>20</xdr:row>
      <xdr:rowOff>1</xdr:rowOff>
    </xdr:from>
    <xdr:to>
      <xdr:col>52</xdr:col>
      <xdr:colOff>120338</xdr:colOff>
      <xdr:row>20</xdr:row>
      <xdr:rowOff>1</xdr:rowOff>
    </xdr:to>
    <xdr:cxnSp macro="">
      <xdr:nvCxnSpPr>
        <xdr:cNvPr id="818" name="Straight Connector 817">
          <a:extLst>
            <a:ext uri="{FF2B5EF4-FFF2-40B4-BE49-F238E27FC236}">
              <a16:creationId xmlns:a16="http://schemas.microsoft.com/office/drawing/2014/main" id="{00000000-0008-0000-0100-000032030000}"/>
            </a:ext>
          </a:extLst>
        </xdr:cNvPr>
        <xdr:cNvCxnSpPr>
          <a:stCxn id="821" idx="0"/>
        </xdr:cNvCxnSpPr>
      </xdr:nvCxnSpPr>
      <xdr:spPr>
        <a:xfrm flipH="1">
          <a:off x="11112500" y="5409260"/>
          <a:ext cx="2766171"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lientData/>
  </xdr:twoCellAnchor>
  <xdr:twoCellAnchor>
    <xdr:from>
      <xdr:col>42</xdr:col>
      <xdr:colOff>1</xdr:colOff>
      <xdr:row>25</xdr:row>
      <xdr:rowOff>0</xdr:rowOff>
    </xdr:from>
    <xdr:to>
      <xdr:col>52</xdr:col>
      <xdr:colOff>131186</xdr:colOff>
      <xdr:row>26</xdr:row>
      <xdr:rowOff>270462</xdr:rowOff>
    </xdr:to>
    <xdr:grpSp>
      <xdr:nvGrpSpPr>
        <xdr:cNvPr id="806" name="Group 805">
          <a:extLst>
            <a:ext uri="{FF2B5EF4-FFF2-40B4-BE49-F238E27FC236}">
              <a16:creationId xmlns:a16="http://schemas.microsoft.com/office/drawing/2014/main" id="{00000000-0008-0000-0100-000026030000}"/>
            </a:ext>
          </a:extLst>
        </xdr:cNvPr>
        <xdr:cNvGrpSpPr/>
      </xdr:nvGrpSpPr>
      <xdr:grpSpPr>
        <a:xfrm>
          <a:off x="11430001" y="6803571"/>
          <a:ext cx="2852614" cy="542605"/>
          <a:chOff x="609660" y="4983457"/>
          <a:chExt cx="2743179" cy="548640"/>
        </a:xfrm>
      </xdr:grpSpPr>
      <xdr:sp macro="" textlink="">
        <xdr:nvSpPr>
          <xdr:cNvPr id="808" name="Isosceles Triangle 807">
            <a:extLst>
              <a:ext uri="{FF2B5EF4-FFF2-40B4-BE49-F238E27FC236}">
                <a16:creationId xmlns:a16="http://schemas.microsoft.com/office/drawing/2014/main" id="{00000000-0008-0000-0100-000028030000}"/>
              </a:ext>
            </a:extLst>
          </xdr:cNvPr>
          <xdr:cNvSpPr/>
        </xdr:nvSpPr>
        <xdr:spPr>
          <a:xfrm rot="5400000">
            <a:off x="472507"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809" name="TextBox 191">
            <a:extLst>
              <a:ext uri="{FF2B5EF4-FFF2-40B4-BE49-F238E27FC236}">
                <a16:creationId xmlns:a16="http://schemas.microsoft.com/office/drawing/2014/main" id="{00000000-0008-0000-0100-000029030000}"/>
              </a:ext>
            </a:extLst>
          </xdr:cNvPr>
          <xdr:cNvSpPr txBox="1">
            <a:spLocks/>
          </xdr:cNvSpPr>
        </xdr:nvSpPr>
        <xdr:spPr>
          <a:xfrm>
            <a:off x="1524043" y="4983457"/>
            <a:ext cx="1554480"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en-US">
                <a:solidFill>
                  <a:schemeClr val="bg1"/>
                </a:solidFill>
                <a:latin typeface="Comic Sans MS" panose="030F0702030302020204" pitchFamily="66" charset="0"/>
              </a:rPr>
              <a:t>Reference</a:t>
            </a:r>
          </a:p>
        </xdr:txBody>
      </xdr:sp>
      <xdr:sp macro="" textlink="">
        <xdr:nvSpPr>
          <xdr:cNvPr id="810" name="TextBox 192">
            <a:extLst>
              <a:ext uri="{FF2B5EF4-FFF2-40B4-BE49-F238E27FC236}">
                <a16:creationId xmlns:a16="http://schemas.microsoft.com/office/drawing/2014/main" id="{00000000-0008-0000-0100-00002A030000}"/>
              </a:ext>
            </a:extLst>
          </xdr:cNvPr>
          <xdr:cNvSpPr txBox="1">
            <a:spLocks/>
          </xdr:cNvSpPr>
        </xdr:nvSpPr>
        <xdr:spPr>
          <a:xfrm>
            <a:off x="609660" y="4983457"/>
            <a:ext cx="914400"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i="1">
                <a:solidFill>
                  <a:schemeClr val="accent4"/>
                </a:solidFill>
                <a:latin typeface="Comic Sans MS" panose="030F0702030302020204" pitchFamily="66" charset="0"/>
              </a:rPr>
              <a:t> TC-##</a:t>
            </a:r>
          </a:p>
        </xdr:txBody>
      </xdr:sp>
      <xdr:sp macro="" textlink="">
        <xdr:nvSpPr>
          <xdr:cNvPr id="811" name="Isosceles Triangle 810">
            <a:extLst>
              <a:ext uri="{FF2B5EF4-FFF2-40B4-BE49-F238E27FC236}">
                <a16:creationId xmlns:a16="http://schemas.microsoft.com/office/drawing/2014/main" id="{00000000-0008-0000-0100-00002B030000}"/>
              </a:ext>
            </a:extLst>
          </xdr:cNvPr>
          <xdr:cNvSpPr/>
        </xdr:nvSpPr>
        <xdr:spPr>
          <a:xfrm rot="5400000">
            <a:off x="2941359"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812" name="Straight Connector 811">
            <a:extLst>
              <a:ext uri="{FF2B5EF4-FFF2-40B4-BE49-F238E27FC236}">
                <a16:creationId xmlns:a16="http://schemas.microsoft.com/office/drawing/2014/main" id="{00000000-0008-0000-0100-00002C030000}"/>
              </a:ext>
            </a:extLst>
          </xdr:cNvPr>
          <xdr:cNvCxnSpPr>
            <a:stCxn id="811" idx="0"/>
            <a:endCxn id="811" idx="2"/>
          </xdr:cNvCxnSpPr>
        </xdr:nvCxnSpPr>
        <xdr:spPr>
          <a:xfrm flipH="1" flipV="1">
            <a:off x="3078519" y="4983457"/>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13" name="Straight Connector 812">
            <a:extLst>
              <a:ext uri="{FF2B5EF4-FFF2-40B4-BE49-F238E27FC236}">
                <a16:creationId xmlns:a16="http://schemas.microsoft.com/office/drawing/2014/main" id="{00000000-0008-0000-0100-00002D030000}"/>
              </a:ext>
            </a:extLst>
          </xdr:cNvPr>
          <xdr:cNvCxnSpPr>
            <a:stCxn id="811" idx="0"/>
            <a:endCxn id="811" idx="4"/>
          </xdr:cNvCxnSpPr>
        </xdr:nvCxnSpPr>
        <xdr:spPr>
          <a:xfrm flipH="1">
            <a:off x="3078519" y="5257777"/>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14" name="Straight Connector 813">
            <a:extLst>
              <a:ext uri="{FF2B5EF4-FFF2-40B4-BE49-F238E27FC236}">
                <a16:creationId xmlns:a16="http://schemas.microsoft.com/office/drawing/2014/main" id="{00000000-0008-0000-0100-00002E030000}"/>
              </a:ext>
            </a:extLst>
          </xdr:cNvPr>
          <xdr:cNvCxnSpPr>
            <a:stCxn id="808" idx="4"/>
            <a:endCxn id="808" idx="2"/>
          </xdr:cNvCxnSpPr>
        </xdr:nvCxnSpPr>
        <xdr:spPr>
          <a:xfrm flipV="1">
            <a:off x="609667" y="4983457"/>
            <a:ext cx="0" cy="54864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15" name="Straight Connector 814">
            <a:extLst>
              <a:ext uri="{FF2B5EF4-FFF2-40B4-BE49-F238E27FC236}">
                <a16:creationId xmlns:a16="http://schemas.microsoft.com/office/drawing/2014/main" id="{00000000-0008-0000-0100-00002F030000}"/>
              </a:ext>
            </a:extLst>
          </xdr:cNvPr>
          <xdr:cNvCxnSpPr>
            <a:stCxn id="811" idx="2"/>
            <a:endCxn id="808" idx="2"/>
          </xdr:cNvCxnSpPr>
        </xdr:nvCxnSpPr>
        <xdr:spPr>
          <a:xfrm flipH="1">
            <a:off x="609667" y="4983457"/>
            <a:ext cx="2468852"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16" name="Straight Connector 815">
            <a:extLst>
              <a:ext uri="{FF2B5EF4-FFF2-40B4-BE49-F238E27FC236}">
                <a16:creationId xmlns:a16="http://schemas.microsoft.com/office/drawing/2014/main" id="{00000000-0008-0000-0100-000030030000}"/>
              </a:ext>
            </a:extLst>
          </xdr:cNvPr>
          <xdr:cNvCxnSpPr>
            <a:stCxn id="811" idx="4"/>
            <a:endCxn id="808" idx="4"/>
          </xdr:cNvCxnSpPr>
        </xdr:nvCxnSpPr>
        <xdr:spPr>
          <a:xfrm flipH="1">
            <a:off x="609667" y="5532097"/>
            <a:ext cx="2468852"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52</xdr:col>
      <xdr:colOff>131186</xdr:colOff>
      <xdr:row>26</xdr:row>
      <xdr:rowOff>0</xdr:rowOff>
    </xdr:from>
    <xdr:to>
      <xdr:col>63</xdr:col>
      <xdr:colOff>1</xdr:colOff>
      <xdr:row>26</xdr:row>
      <xdr:rowOff>11192</xdr:rowOff>
    </xdr:to>
    <xdr:cxnSp macro="">
      <xdr:nvCxnSpPr>
        <xdr:cNvPr id="807" name="Straight Connector 806">
          <a:extLst>
            <a:ext uri="{FF2B5EF4-FFF2-40B4-BE49-F238E27FC236}">
              <a16:creationId xmlns:a16="http://schemas.microsoft.com/office/drawing/2014/main" id="{00000000-0008-0000-0100-000027030000}"/>
            </a:ext>
          </a:extLst>
        </xdr:cNvPr>
        <xdr:cNvCxnSpPr>
          <a:stCxn id="811" idx="0"/>
        </xdr:cNvCxnSpPr>
      </xdr:nvCxnSpPr>
      <xdr:spPr>
        <a:xfrm>
          <a:off x="13889519" y="7032037"/>
          <a:ext cx="2779233" cy="11192"/>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lientData/>
  </xdr:twoCellAnchor>
  <xdr:twoCellAnchor>
    <xdr:from>
      <xdr:col>52</xdr:col>
      <xdr:colOff>131133</xdr:colOff>
      <xdr:row>22</xdr:row>
      <xdr:rowOff>0</xdr:rowOff>
    </xdr:from>
    <xdr:to>
      <xdr:col>62</xdr:col>
      <xdr:colOff>262280</xdr:colOff>
      <xdr:row>23</xdr:row>
      <xdr:rowOff>262282</xdr:rowOff>
    </xdr:to>
    <xdr:grpSp>
      <xdr:nvGrpSpPr>
        <xdr:cNvPr id="796" name="Group 795">
          <a:extLst>
            <a:ext uri="{FF2B5EF4-FFF2-40B4-BE49-F238E27FC236}">
              <a16:creationId xmlns:a16="http://schemas.microsoft.com/office/drawing/2014/main" id="{00000000-0008-0000-0100-00001C030000}"/>
            </a:ext>
          </a:extLst>
        </xdr:cNvPr>
        <xdr:cNvGrpSpPr/>
      </xdr:nvGrpSpPr>
      <xdr:grpSpPr>
        <a:xfrm flipH="1">
          <a:off x="14282562" y="5987143"/>
          <a:ext cx="2852575" cy="534425"/>
          <a:chOff x="609667" y="4983457"/>
          <a:chExt cx="2743172" cy="548640"/>
        </a:xfrm>
      </xdr:grpSpPr>
      <xdr:sp macro="" textlink="">
        <xdr:nvSpPr>
          <xdr:cNvPr id="798" name="Isosceles Triangle 797">
            <a:extLst>
              <a:ext uri="{FF2B5EF4-FFF2-40B4-BE49-F238E27FC236}">
                <a16:creationId xmlns:a16="http://schemas.microsoft.com/office/drawing/2014/main" id="{00000000-0008-0000-0100-00001E030000}"/>
              </a:ext>
            </a:extLst>
          </xdr:cNvPr>
          <xdr:cNvSpPr/>
        </xdr:nvSpPr>
        <xdr:spPr>
          <a:xfrm rot="5400000">
            <a:off x="472507"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799" name="TextBox 210">
            <a:extLst>
              <a:ext uri="{FF2B5EF4-FFF2-40B4-BE49-F238E27FC236}">
                <a16:creationId xmlns:a16="http://schemas.microsoft.com/office/drawing/2014/main" id="{00000000-0008-0000-0100-00001F030000}"/>
              </a:ext>
            </a:extLst>
          </xdr:cNvPr>
          <xdr:cNvSpPr txBox="1">
            <a:spLocks/>
          </xdr:cNvSpPr>
        </xdr:nvSpPr>
        <xdr:spPr>
          <a:xfrm>
            <a:off x="609727" y="4983457"/>
            <a:ext cx="2468796"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 Reference</a:t>
            </a:r>
          </a:p>
        </xdr:txBody>
      </xdr:sp>
      <xdr:sp macro="" textlink="">
        <xdr:nvSpPr>
          <xdr:cNvPr id="800" name="Isosceles Triangle 799">
            <a:extLst>
              <a:ext uri="{FF2B5EF4-FFF2-40B4-BE49-F238E27FC236}">
                <a16:creationId xmlns:a16="http://schemas.microsoft.com/office/drawing/2014/main" id="{00000000-0008-0000-0100-000020030000}"/>
              </a:ext>
            </a:extLst>
          </xdr:cNvPr>
          <xdr:cNvSpPr/>
        </xdr:nvSpPr>
        <xdr:spPr>
          <a:xfrm rot="5400000">
            <a:off x="2941359"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801" name="Straight Connector 800">
            <a:extLst>
              <a:ext uri="{FF2B5EF4-FFF2-40B4-BE49-F238E27FC236}">
                <a16:creationId xmlns:a16="http://schemas.microsoft.com/office/drawing/2014/main" id="{00000000-0008-0000-0100-000021030000}"/>
              </a:ext>
            </a:extLst>
          </xdr:cNvPr>
          <xdr:cNvCxnSpPr>
            <a:stCxn id="800" idx="0"/>
            <a:endCxn id="800" idx="2"/>
          </xdr:cNvCxnSpPr>
        </xdr:nvCxnSpPr>
        <xdr:spPr>
          <a:xfrm flipH="1" flipV="1">
            <a:off x="3078519" y="4983457"/>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02" name="Straight Connector 801">
            <a:extLst>
              <a:ext uri="{FF2B5EF4-FFF2-40B4-BE49-F238E27FC236}">
                <a16:creationId xmlns:a16="http://schemas.microsoft.com/office/drawing/2014/main" id="{00000000-0008-0000-0100-000022030000}"/>
              </a:ext>
            </a:extLst>
          </xdr:cNvPr>
          <xdr:cNvCxnSpPr>
            <a:stCxn id="800" idx="0"/>
            <a:endCxn id="800" idx="4"/>
          </xdr:cNvCxnSpPr>
        </xdr:nvCxnSpPr>
        <xdr:spPr>
          <a:xfrm flipH="1">
            <a:off x="3078519" y="5257777"/>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03" name="Straight Connector 802">
            <a:extLst>
              <a:ext uri="{FF2B5EF4-FFF2-40B4-BE49-F238E27FC236}">
                <a16:creationId xmlns:a16="http://schemas.microsoft.com/office/drawing/2014/main" id="{00000000-0008-0000-0100-000023030000}"/>
              </a:ext>
            </a:extLst>
          </xdr:cNvPr>
          <xdr:cNvCxnSpPr>
            <a:stCxn id="798" idx="4"/>
            <a:endCxn id="798" idx="2"/>
          </xdr:cNvCxnSpPr>
        </xdr:nvCxnSpPr>
        <xdr:spPr>
          <a:xfrm flipH="1" flipV="1">
            <a:off x="609667" y="4983457"/>
            <a:ext cx="0" cy="54864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04" name="Straight Connector 803">
            <a:extLst>
              <a:ext uri="{FF2B5EF4-FFF2-40B4-BE49-F238E27FC236}">
                <a16:creationId xmlns:a16="http://schemas.microsoft.com/office/drawing/2014/main" id="{00000000-0008-0000-0100-000024030000}"/>
              </a:ext>
            </a:extLst>
          </xdr:cNvPr>
          <xdr:cNvCxnSpPr>
            <a:stCxn id="800" idx="2"/>
            <a:endCxn id="798" idx="2"/>
          </xdr:cNvCxnSpPr>
        </xdr:nvCxnSpPr>
        <xdr:spPr>
          <a:xfrm flipH="1">
            <a:off x="609667" y="4983457"/>
            <a:ext cx="2468852"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05" name="Straight Connector 804">
            <a:extLst>
              <a:ext uri="{FF2B5EF4-FFF2-40B4-BE49-F238E27FC236}">
                <a16:creationId xmlns:a16="http://schemas.microsoft.com/office/drawing/2014/main" id="{00000000-0008-0000-0100-000025030000}"/>
              </a:ext>
            </a:extLst>
          </xdr:cNvPr>
          <xdr:cNvCxnSpPr>
            <a:stCxn id="800" idx="4"/>
            <a:endCxn id="798" idx="4"/>
          </xdr:cNvCxnSpPr>
        </xdr:nvCxnSpPr>
        <xdr:spPr>
          <a:xfrm flipH="1">
            <a:off x="609667" y="5532097"/>
            <a:ext cx="2468852"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41</xdr:col>
      <xdr:colOff>264582</xdr:colOff>
      <xdr:row>23</xdr:row>
      <xdr:rowOff>0</xdr:rowOff>
    </xdr:from>
    <xdr:to>
      <xdr:col>52</xdr:col>
      <xdr:colOff>131133</xdr:colOff>
      <xdr:row>23</xdr:row>
      <xdr:rowOff>0</xdr:rowOff>
    </xdr:to>
    <xdr:cxnSp macro="">
      <xdr:nvCxnSpPr>
        <xdr:cNvPr id="797" name="Straight Connector 796">
          <a:extLst>
            <a:ext uri="{FF2B5EF4-FFF2-40B4-BE49-F238E27FC236}">
              <a16:creationId xmlns:a16="http://schemas.microsoft.com/office/drawing/2014/main" id="{00000000-0008-0000-0100-00001D030000}"/>
            </a:ext>
          </a:extLst>
        </xdr:cNvPr>
        <xdr:cNvCxnSpPr>
          <a:stCxn id="800" idx="0"/>
        </xdr:cNvCxnSpPr>
      </xdr:nvCxnSpPr>
      <xdr:spPr>
        <a:xfrm flipH="1">
          <a:off x="11112499" y="6220648"/>
          <a:ext cx="2776967" cy="0"/>
        </a:xfrm>
        <a:prstGeom prst="line">
          <a:avLst/>
        </a:prstGeom>
        <a:solidFill>
          <a:schemeClr val="tx1"/>
        </a:solidFill>
        <a:ln w="38100" cap="rnd">
          <a:solidFill>
            <a:srgbClr val="0070C0"/>
          </a:solidFill>
          <a:prstDash val="dash"/>
        </a:ln>
      </xdr:spPr>
      <xdr:style>
        <a:lnRef idx="2">
          <a:schemeClr val="accent1">
            <a:shade val="50000"/>
          </a:schemeClr>
        </a:lnRef>
        <a:fillRef idx="1">
          <a:schemeClr val="accent1"/>
        </a:fillRef>
        <a:effectRef idx="0">
          <a:schemeClr val="accent1"/>
        </a:effectRef>
        <a:fontRef idx="minor">
          <a:schemeClr val="lt1"/>
        </a:fontRef>
      </xdr:style>
    </xdr:cxnSp>
    <xdr:clientData/>
  </xdr:twoCellAnchor>
  <xdr:twoCellAnchor>
    <xdr:from>
      <xdr:col>42</xdr:col>
      <xdr:colOff>21663</xdr:colOff>
      <xdr:row>28</xdr:row>
      <xdr:rowOff>0</xdr:rowOff>
    </xdr:from>
    <xdr:to>
      <xdr:col>63</xdr:col>
      <xdr:colOff>0</xdr:colOff>
      <xdr:row>30</xdr:row>
      <xdr:rowOff>1</xdr:rowOff>
    </xdr:to>
    <xdr:grpSp>
      <xdr:nvGrpSpPr>
        <xdr:cNvPr id="784" name="Group 783">
          <a:extLst>
            <a:ext uri="{FF2B5EF4-FFF2-40B4-BE49-F238E27FC236}">
              <a16:creationId xmlns:a16="http://schemas.microsoft.com/office/drawing/2014/main" id="{00000000-0008-0000-0100-000010030000}"/>
            </a:ext>
          </a:extLst>
        </xdr:cNvPr>
        <xdr:cNvGrpSpPr/>
      </xdr:nvGrpSpPr>
      <xdr:grpSpPr>
        <a:xfrm>
          <a:off x="11451663" y="7620000"/>
          <a:ext cx="5693337" cy="544287"/>
          <a:chOff x="609720" y="3977634"/>
          <a:chExt cx="5486271" cy="548640"/>
        </a:xfrm>
      </xdr:grpSpPr>
      <xdr:grpSp>
        <xdr:nvGrpSpPr>
          <xdr:cNvPr id="785" name="Group 784">
            <a:extLst>
              <a:ext uri="{FF2B5EF4-FFF2-40B4-BE49-F238E27FC236}">
                <a16:creationId xmlns:a16="http://schemas.microsoft.com/office/drawing/2014/main" id="{00000000-0008-0000-0100-000011030000}"/>
              </a:ext>
            </a:extLst>
          </xdr:cNvPr>
          <xdr:cNvGrpSpPr/>
        </xdr:nvGrpSpPr>
        <xdr:grpSpPr>
          <a:xfrm>
            <a:off x="609720" y="3977634"/>
            <a:ext cx="2743179" cy="548640"/>
            <a:chOff x="609660" y="4983457"/>
            <a:chExt cx="2743179" cy="548640"/>
          </a:xfrm>
        </xdr:grpSpPr>
        <xdr:sp macro="" textlink="">
          <xdr:nvSpPr>
            <xdr:cNvPr id="787" name="Isosceles Triangle 786">
              <a:extLst>
                <a:ext uri="{FF2B5EF4-FFF2-40B4-BE49-F238E27FC236}">
                  <a16:creationId xmlns:a16="http://schemas.microsoft.com/office/drawing/2014/main" id="{00000000-0008-0000-0100-000013030000}"/>
                </a:ext>
              </a:extLst>
            </xdr:cNvPr>
            <xdr:cNvSpPr/>
          </xdr:nvSpPr>
          <xdr:spPr>
            <a:xfrm rot="5400000">
              <a:off x="472507"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788" name="TextBox 222">
              <a:extLst>
                <a:ext uri="{FF2B5EF4-FFF2-40B4-BE49-F238E27FC236}">
                  <a16:creationId xmlns:a16="http://schemas.microsoft.com/office/drawing/2014/main" id="{00000000-0008-0000-0100-000014030000}"/>
                </a:ext>
              </a:extLst>
            </xdr:cNvPr>
            <xdr:cNvSpPr txBox="1">
              <a:spLocks/>
            </xdr:cNvSpPr>
          </xdr:nvSpPr>
          <xdr:spPr>
            <a:xfrm>
              <a:off x="1524043" y="4983457"/>
              <a:ext cx="1554480"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en-US">
                  <a:solidFill>
                    <a:schemeClr val="bg1"/>
                  </a:solidFill>
                  <a:latin typeface="Comic Sans MS" panose="030F0702030302020204" pitchFamily="66" charset="0"/>
                </a:rPr>
                <a:t>Reference</a:t>
              </a:r>
            </a:p>
          </xdr:txBody>
        </xdr:sp>
        <xdr:sp macro="" textlink="">
          <xdr:nvSpPr>
            <xdr:cNvPr id="789" name="TextBox 223">
              <a:extLst>
                <a:ext uri="{FF2B5EF4-FFF2-40B4-BE49-F238E27FC236}">
                  <a16:creationId xmlns:a16="http://schemas.microsoft.com/office/drawing/2014/main" id="{00000000-0008-0000-0100-000015030000}"/>
                </a:ext>
              </a:extLst>
            </xdr:cNvPr>
            <xdr:cNvSpPr txBox="1">
              <a:spLocks/>
            </xdr:cNvSpPr>
          </xdr:nvSpPr>
          <xdr:spPr>
            <a:xfrm>
              <a:off x="609660" y="4983457"/>
              <a:ext cx="914400"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i="1">
                  <a:solidFill>
                    <a:schemeClr val="accent4"/>
                  </a:solidFill>
                  <a:latin typeface="Comic Sans MS" panose="030F0702030302020204" pitchFamily="66" charset="0"/>
                </a:rPr>
                <a:t> TC-##</a:t>
              </a:r>
            </a:p>
          </xdr:txBody>
        </xdr:sp>
        <xdr:sp macro="" textlink="">
          <xdr:nvSpPr>
            <xdr:cNvPr id="790" name="Isosceles Triangle 789">
              <a:extLst>
                <a:ext uri="{FF2B5EF4-FFF2-40B4-BE49-F238E27FC236}">
                  <a16:creationId xmlns:a16="http://schemas.microsoft.com/office/drawing/2014/main" id="{00000000-0008-0000-0100-000016030000}"/>
                </a:ext>
              </a:extLst>
            </xdr:cNvPr>
            <xdr:cNvSpPr/>
          </xdr:nvSpPr>
          <xdr:spPr>
            <a:xfrm rot="5400000">
              <a:off x="2941359"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791" name="Straight Connector 790">
              <a:extLst>
                <a:ext uri="{FF2B5EF4-FFF2-40B4-BE49-F238E27FC236}">
                  <a16:creationId xmlns:a16="http://schemas.microsoft.com/office/drawing/2014/main" id="{00000000-0008-0000-0100-000017030000}"/>
                </a:ext>
              </a:extLst>
            </xdr:cNvPr>
            <xdr:cNvCxnSpPr>
              <a:stCxn id="790" idx="0"/>
              <a:endCxn id="790" idx="2"/>
            </xdr:cNvCxnSpPr>
          </xdr:nvCxnSpPr>
          <xdr:spPr>
            <a:xfrm flipH="1" flipV="1">
              <a:off x="3078519" y="4983457"/>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92" name="Straight Connector 791">
              <a:extLst>
                <a:ext uri="{FF2B5EF4-FFF2-40B4-BE49-F238E27FC236}">
                  <a16:creationId xmlns:a16="http://schemas.microsoft.com/office/drawing/2014/main" id="{00000000-0008-0000-0100-000018030000}"/>
                </a:ext>
              </a:extLst>
            </xdr:cNvPr>
            <xdr:cNvCxnSpPr>
              <a:stCxn id="790" idx="0"/>
              <a:endCxn id="790" idx="4"/>
            </xdr:cNvCxnSpPr>
          </xdr:nvCxnSpPr>
          <xdr:spPr>
            <a:xfrm flipH="1">
              <a:off x="3078519" y="5257777"/>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93" name="Straight Connector 792">
              <a:extLst>
                <a:ext uri="{FF2B5EF4-FFF2-40B4-BE49-F238E27FC236}">
                  <a16:creationId xmlns:a16="http://schemas.microsoft.com/office/drawing/2014/main" id="{00000000-0008-0000-0100-000019030000}"/>
                </a:ext>
              </a:extLst>
            </xdr:cNvPr>
            <xdr:cNvCxnSpPr>
              <a:stCxn id="787" idx="4"/>
              <a:endCxn id="787" idx="2"/>
            </xdr:cNvCxnSpPr>
          </xdr:nvCxnSpPr>
          <xdr:spPr>
            <a:xfrm flipV="1">
              <a:off x="609667" y="4983457"/>
              <a:ext cx="0" cy="54864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94" name="Straight Connector 793">
              <a:extLst>
                <a:ext uri="{FF2B5EF4-FFF2-40B4-BE49-F238E27FC236}">
                  <a16:creationId xmlns:a16="http://schemas.microsoft.com/office/drawing/2014/main" id="{00000000-0008-0000-0100-00001A030000}"/>
                </a:ext>
              </a:extLst>
            </xdr:cNvPr>
            <xdr:cNvCxnSpPr>
              <a:stCxn id="790" idx="2"/>
              <a:endCxn id="787" idx="2"/>
            </xdr:cNvCxnSpPr>
          </xdr:nvCxnSpPr>
          <xdr:spPr>
            <a:xfrm flipH="1">
              <a:off x="609667" y="4983457"/>
              <a:ext cx="2468852"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95" name="Straight Connector 794">
              <a:extLst>
                <a:ext uri="{FF2B5EF4-FFF2-40B4-BE49-F238E27FC236}">
                  <a16:creationId xmlns:a16="http://schemas.microsoft.com/office/drawing/2014/main" id="{00000000-0008-0000-0100-00001B030000}"/>
                </a:ext>
              </a:extLst>
            </xdr:cNvPr>
            <xdr:cNvCxnSpPr>
              <a:stCxn id="790" idx="4"/>
              <a:endCxn id="787" idx="4"/>
            </xdr:cNvCxnSpPr>
          </xdr:nvCxnSpPr>
          <xdr:spPr>
            <a:xfrm flipH="1">
              <a:off x="609667" y="5532097"/>
              <a:ext cx="2468852"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grpSp>
      <xdr:cxnSp macro="">
        <xdr:nvCxnSpPr>
          <xdr:cNvPr id="786" name="Straight Connector 785">
            <a:extLst>
              <a:ext uri="{FF2B5EF4-FFF2-40B4-BE49-F238E27FC236}">
                <a16:creationId xmlns:a16="http://schemas.microsoft.com/office/drawing/2014/main" id="{00000000-0008-0000-0100-000012030000}"/>
              </a:ext>
            </a:extLst>
          </xdr:cNvPr>
          <xdr:cNvCxnSpPr>
            <a:stCxn id="790" idx="0"/>
          </xdr:cNvCxnSpPr>
        </xdr:nvCxnSpPr>
        <xdr:spPr>
          <a:xfrm>
            <a:off x="3352899" y="4251954"/>
            <a:ext cx="2743092" cy="11706"/>
          </a:xfrm>
          <a:prstGeom prst="line">
            <a:avLst/>
          </a:prstGeom>
          <a:solidFill>
            <a:schemeClr val="tx1"/>
          </a:solidFill>
          <a:ln w="38100" cap="rnd">
            <a:solidFill>
              <a:srgbClr val="0070C0"/>
            </a:solidFill>
            <a:prstDash val="dash"/>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42</xdr:col>
      <xdr:colOff>0</xdr:colOff>
      <xdr:row>32</xdr:row>
      <xdr:rowOff>0</xdr:rowOff>
    </xdr:from>
    <xdr:to>
      <xdr:col>63</xdr:col>
      <xdr:colOff>0</xdr:colOff>
      <xdr:row>34</xdr:row>
      <xdr:rowOff>0</xdr:rowOff>
    </xdr:to>
    <xdr:grpSp>
      <xdr:nvGrpSpPr>
        <xdr:cNvPr id="827" name="Group 826">
          <a:extLst>
            <a:ext uri="{FF2B5EF4-FFF2-40B4-BE49-F238E27FC236}">
              <a16:creationId xmlns:a16="http://schemas.microsoft.com/office/drawing/2014/main" id="{00000000-0008-0000-0100-00003B030000}"/>
            </a:ext>
          </a:extLst>
        </xdr:cNvPr>
        <xdr:cNvGrpSpPr/>
      </xdr:nvGrpSpPr>
      <xdr:grpSpPr>
        <a:xfrm>
          <a:off x="11430000" y="8708571"/>
          <a:ext cx="5715000" cy="544286"/>
          <a:chOff x="609667" y="1783092"/>
          <a:chExt cx="5471008" cy="548640"/>
        </a:xfrm>
      </xdr:grpSpPr>
      <xdr:grpSp>
        <xdr:nvGrpSpPr>
          <xdr:cNvPr id="828" name="Group 827">
            <a:extLst>
              <a:ext uri="{FF2B5EF4-FFF2-40B4-BE49-F238E27FC236}">
                <a16:creationId xmlns:a16="http://schemas.microsoft.com/office/drawing/2014/main" id="{00000000-0008-0000-0100-00003C030000}"/>
              </a:ext>
            </a:extLst>
          </xdr:cNvPr>
          <xdr:cNvGrpSpPr/>
        </xdr:nvGrpSpPr>
        <xdr:grpSpPr>
          <a:xfrm>
            <a:off x="609667" y="1783092"/>
            <a:ext cx="2743172" cy="548640"/>
            <a:chOff x="609667" y="4983457"/>
            <a:chExt cx="2743172" cy="548640"/>
          </a:xfrm>
        </xdr:grpSpPr>
        <xdr:sp macro="" textlink="">
          <xdr:nvSpPr>
            <xdr:cNvPr id="830" name="Isosceles Triangle 829">
              <a:extLst>
                <a:ext uri="{FF2B5EF4-FFF2-40B4-BE49-F238E27FC236}">
                  <a16:creationId xmlns:a16="http://schemas.microsoft.com/office/drawing/2014/main" id="{00000000-0008-0000-0100-00003E030000}"/>
                </a:ext>
              </a:extLst>
            </xdr:cNvPr>
            <xdr:cNvSpPr/>
          </xdr:nvSpPr>
          <xdr:spPr>
            <a:xfrm rot="5400000">
              <a:off x="472507"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en-US"/>
            </a:p>
          </xdr:txBody>
        </xdr:sp>
        <xdr:sp macro="" textlink="">
          <xdr:nvSpPr>
            <xdr:cNvPr id="831" name="TextBox 49">
              <a:extLst>
                <a:ext uri="{FF2B5EF4-FFF2-40B4-BE49-F238E27FC236}">
                  <a16:creationId xmlns:a16="http://schemas.microsoft.com/office/drawing/2014/main" id="{00000000-0008-0000-0100-00003F030000}"/>
                </a:ext>
              </a:extLst>
            </xdr:cNvPr>
            <xdr:cNvSpPr txBox="1">
              <a:spLocks/>
            </xdr:cNvSpPr>
          </xdr:nvSpPr>
          <xdr:spPr>
            <a:xfrm>
              <a:off x="609667" y="4983457"/>
              <a:ext cx="2468856"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 Power Recovery</a:t>
              </a:r>
            </a:p>
          </xdr:txBody>
        </xdr:sp>
        <xdr:sp macro="" textlink="">
          <xdr:nvSpPr>
            <xdr:cNvPr id="832" name="Isosceles Triangle 831">
              <a:extLst>
                <a:ext uri="{FF2B5EF4-FFF2-40B4-BE49-F238E27FC236}">
                  <a16:creationId xmlns:a16="http://schemas.microsoft.com/office/drawing/2014/main" id="{00000000-0008-0000-0100-000040030000}"/>
                </a:ext>
              </a:extLst>
            </xdr:cNvPr>
            <xdr:cNvSpPr/>
          </xdr:nvSpPr>
          <xdr:spPr>
            <a:xfrm rot="5400000">
              <a:off x="2941359"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en-US"/>
            </a:p>
          </xdr:txBody>
        </xdr:sp>
        <xdr:cxnSp macro="">
          <xdr:nvCxnSpPr>
            <xdr:cNvPr id="833" name="Straight Connector 832">
              <a:extLst>
                <a:ext uri="{FF2B5EF4-FFF2-40B4-BE49-F238E27FC236}">
                  <a16:creationId xmlns:a16="http://schemas.microsoft.com/office/drawing/2014/main" id="{00000000-0008-0000-0100-000041030000}"/>
                </a:ext>
              </a:extLst>
            </xdr:cNvPr>
            <xdr:cNvCxnSpPr>
              <a:stCxn id="832" idx="0"/>
              <a:endCxn id="832" idx="2"/>
            </xdr:cNvCxnSpPr>
          </xdr:nvCxnSpPr>
          <xdr:spPr>
            <a:xfrm flipH="1" flipV="1">
              <a:off x="3078519" y="4983457"/>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34" name="Straight Connector 833">
              <a:extLst>
                <a:ext uri="{FF2B5EF4-FFF2-40B4-BE49-F238E27FC236}">
                  <a16:creationId xmlns:a16="http://schemas.microsoft.com/office/drawing/2014/main" id="{00000000-0008-0000-0100-000042030000}"/>
                </a:ext>
              </a:extLst>
            </xdr:cNvPr>
            <xdr:cNvCxnSpPr>
              <a:stCxn id="832" idx="0"/>
              <a:endCxn id="832" idx="4"/>
            </xdr:cNvCxnSpPr>
          </xdr:nvCxnSpPr>
          <xdr:spPr>
            <a:xfrm flipH="1">
              <a:off x="3078519" y="5257777"/>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35" name="Straight Connector 834">
              <a:extLst>
                <a:ext uri="{FF2B5EF4-FFF2-40B4-BE49-F238E27FC236}">
                  <a16:creationId xmlns:a16="http://schemas.microsoft.com/office/drawing/2014/main" id="{00000000-0008-0000-0100-000043030000}"/>
                </a:ext>
              </a:extLst>
            </xdr:cNvPr>
            <xdr:cNvCxnSpPr>
              <a:stCxn id="830" idx="4"/>
              <a:endCxn id="830" idx="2"/>
            </xdr:cNvCxnSpPr>
          </xdr:nvCxnSpPr>
          <xdr:spPr>
            <a:xfrm flipV="1">
              <a:off x="609667" y="4983457"/>
              <a:ext cx="0" cy="54864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36" name="Straight Connector 835">
              <a:extLst>
                <a:ext uri="{FF2B5EF4-FFF2-40B4-BE49-F238E27FC236}">
                  <a16:creationId xmlns:a16="http://schemas.microsoft.com/office/drawing/2014/main" id="{00000000-0008-0000-0100-000044030000}"/>
                </a:ext>
              </a:extLst>
            </xdr:cNvPr>
            <xdr:cNvCxnSpPr>
              <a:stCxn id="832" idx="2"/>
              <a:endCxn id="830" idx="2"/>
            </xdr:cNvCxnSpPr>
          </xdr:nvCxnSpPr>
          <xdr:spPr>
            <a:xfrm flipH="1">
              <a:off x="609667" y="4983457"/>
              <a:ext cx="2468852"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37" name="Straight Connector 836">
              <a:extLst>
                <a:ext uri="{FF2B5EF4-FFF2-40B4-BE49-F238E27FC236}">
                  <a16:creationId xmlns:a16="http://schemas.microsoft.com/office/drawing/2014/main" id="{00000000-0008-0000-0100-000045030000}"/>
                </a:ext>
              </a:extLst>
            </xdr:cNvPr>
            <xdr:cNvCxnSpPr>
              <a:stCxn id="832" idx="4"/>
              <a:endCxn id="830" idx="4"/>
            </xdr:cNvCxnSpPr>
          </xdr:nvCxnSpPr>
          <xdr:spPr>
            <a:xfrm flipH="1">
              <a:off x="609667" y="5532097"/>
              <a:ext cx="2468852"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grpSp>
      <xdr:cxnSp macro="">
        <xdr:nvCxnSpPr>
          <xdr:cNvPr id="829" name="Straight Connector 828">
            <a:extLst>
              <a:ext uri="{FF2B5EF4-FFF2-40B4-BE49-F238E27FC236}">
                <a16:creationId xmlns:a16="http://schemas.microsoft.com/office/drawing/2014/main" id="{00000000-0008-0000-0100-00003D030000}"/>
              </a:ext>
            </a:extLst>
          </xdr:cNvPr>
          <xdr:cNvCxnSpPr>
            <a:stCxn id="832" idx="0"/>
          </xdr:cNvCxnSpPr>
        </xdr:nvCxnSpPr>
        <xdr:spPr>
          <a:xfrm flipV="1">
            <a:off x="3352839" y="2057410"/>
            <a:ext cx="2727836" cy="2"/>
          </a:xfrm>
          <a:prstGeom prst="line">
            <a:avLst/>
          </a:prstGeom>
          <a:noFill/>
          <a:ln w="38100" cap="rnd">
            <a:solidFill>
              <a:srgbClr val="0070C0"/>
            </a:solidFill>
            <a:prstDash val="dash"/>
          </a:ln>
        </xdr:spPr>
      </xdr:cxnSp>
    </xdr:grpSp>
    <xdr:clientData/>
  </xdr:twoCellAnchor>
  <xdr:twoCellAnchor>
    <xdr:from>
      <xdr:col>47</xdr:col>
      <xdr:colOff>0</xdr:colOff>
      <xdr:row>7</xdr:row>
      <xdr:rowOff>0</xdr:rowOff>
    </xdr:from>
    <xdr:to>
      <xdr:col>49</xdr:col>
      <xdr:colOff>0</xdr:colOff>
      <xdr:row>9</xdr:row>
      <xdr:rowOff>0</xdr:rowOff>
    </xdr:to>
    <xdr:grpSp>
      <xdr:nvGrpSpPr>
        <xdr:cNvPr id="359" name="Group 358">
          <a:extLst>
            <a:ext uri="{FF2B5EF4-FFF2-40B4-BE49-F238E27FC236}">
              <a16:creationId xmlns:a16="http://schemas.microsoft.com/office/drawing/2014/main" id="{00000000-0008-0000-0100-000067010000}"/>
            </a:ext>
          </a:extLst>
        </xdr:cNvPr>
        <xdr:cNvGrpSpPr/>
      </xdr:nvGrpSpPr>
      <xdr:grpSpPr>
        <a:xfrm>
          <a:off x="12790714" y="1905000"/>
          <a:ext cx="544286" cy="544286"/>
          <a:chOff x="18302468" y="7957595"/>
          <a:chExt cx="530507" cy="530506"/>
        </a:xfrm>
      </xdr:grpSpPr>
      <xdr:sp macro="" textlink="">
        <xdr:nvSpPr>
          <xdr:cNvPr id="360" name="Rectangle 359">
            <a:extLst>
              <a:ext uri="{FF2B5EF4-FFF2-40B4-BE49-F238E27FC236}">
                <a16:creationId xmlns:a16="http://schemas.microsoft.com/office/drawing/2014/main" id="{00000000-0008-0000-0100-000068010000}"/>
              </a:ext>
            </a:extLst>
          </xdr:cNvPr>
          <xdr:cNvSpPr/>
        </xdr:nvSpPr>
        <xdr:spPr>
          <a:xfrm>
            <a:off x="18302468" y="7957595"/>
            <a:ext cx="530507" cy="530506"/>
          </a:xfrm>
          <a:prstGeom prst="rect">
            <a:avLst/>
          </a:prstGeom>
          <a:solidFill>
            <a:schemeClr val="tx1"/>
          </a:solidFill>
          <a:ln w="762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361" name="Group 360">
            <a:extLst>
              <a:ext uri="{FF2B5EF4-FFF2-40B4-BE49-F238E27FC236}">
                <a16:creationId xmlns:a16="http://schemas.microsoft.com/office/drawing/2014/main" id="{00000000-0008-0000-0100-000069010000}"/>
              </a:ext>
            </a:extLst>
          </xdr:cNvPr>
          <xdr:cNvGrpSpPr/>
        </xdr:nvGrpSpPr>
        <xdr:grpSpPr>
          <a:xfrm>
            <a:off x="18302468" y="7957596"/>
            <a:ext cx="530506" cy="530505"/>
            <a:chOff x="19062804" y="7957596"/>
            <a:chExt cx="530506" cy="530505"/>
          </a:xfrm>
        </xdr:grpSpPr>
        <xdr:grpSp>
          <xdr:nvGrpSpPr>
            <xdr:cNvPr id="362" name="Group 361">
              <a:extLst>
                <a:ext uri="{FF2B5EF4-FFF2-40B4-BE49-F238E27FC236}">
                  <a16:creationId xmlns:a16="http://schemas.microsoft.com/office/drawing/2014/main" id="{00000000-0008-0000-0100-00006A010000}"/>
                </a:ext>
              </a:extLst>
            </xdr:cNvPr>
            <xdr:cNvGrpSpPr/>
          </xdr:nvGrpSpPr>
          <xdr:grpSpPr>
            <a:xfrm>
              <a:off x="19062804" y="7957596"/>
              <a:ext cx="530506" cy="530505"/>
              <a:chOff x="19098228" y="7957596"/>
              <a:chExt cx="530506" cy="530505"/>
            </a:xfrm>
          </xdr:grpSpPr>
          <xdr:cxnSp macro="">
            <xdr:nvCxnSpPr>
              <xdr:cNvPr id="366" name="Straight Connector 365">
                <a:extLst>
                  <a:ext uri="{FF2B5EF4-FFF2-40B4-BE49-F238E27FC236}">
                    <a16:creationId xmlns:a16="http://schemas.microsoft.com/office/drawing/2014/main" id="{00000000-0008-0000-0100-00006E010000}"/>
                  </a:ext>
                </a:extLst>
              </xdr:cNvPr>
              <xdr:cNvCxnSpPr/>
            </xdr:nvCxnSpPr>
            <xdr:spPr>
              <a:xfrm>
                <a:off x="19098228" y="8222848"/>
                <a:ext cx="530506" cy="0"/>
              </a:xfrm>
              <a:prstGeom prst="line">
                <a:avLst/>
              </a:prstGeom>
              <a:noFill/>
              <a:ln w="38100" cap="rnd">
                <a:solidFill>
                  <a:schemeClr val="accent3"/>
                </a:solidFill>
              </a:ln>
            </xdr:spPr>
          </xdr:cxnSp>
          <xdr:cxnSp macro="">
            <xdr:nvCxnSpPr>
              <xdr:cNvPr id="367" name="Straight Connector 366">
                <a:extLst>
                  <a:ext uri="{FF2B5EF4-FFF2-40B4-BE49-F238E27FC236}">
                    <a16:creationId xmlns:a16="http://schemas.microsoft.com/office/drawing/2014/main" id="{00000000-0008-0000-0100-00006F010000}"/>
                  </a:ext>
                </a:extLst>
              </xdr:cNvPr>
              <xdr:cNvCxnSpPr/>
            </xdr:nvCxnSpPr>
            <xdr:spPr>
              <a:xfrm flipV="1">
                <a:off x="19363481" y="7957596"/>
                <a:ext cx="0" cy="530505"/>
              </a:xfrm>
              <a:prstGeom prst="line">
                <a:avLst/>
              </a:prstGeom>
              <a:noFill/>
              <a:ln w="38100" cap="rnd">
                <a:solidFill>
                  <a:schemeClr val="accent3"/>
                </a:solidFill>
              </a:ln>
            </xdr:spPr>
          </xdr:cxnSp>
        </xdr:grpSp>
        <xdr:grpSp>
          <xdr:nvGrpSpPr>
            <xdr:cNvPr id="363" name="Group 362">
              <a:extLst>
                <a:ext uri="{FF2B5EF4-FFF2-40B4-BE49-F238E27FC236}">
                  <a16:creationId xmlns:a16="http://schemas.microsoft.com/office/drawing/2014/main" id="{00000000-0008-0000-0100-00006B010000}"/>
                </a:ext>
              </a:extLst>
            </xdr:cNvPr>
            <xdr:cNvGrpSpPr/>
          </xdr:nvGrpSpPr>
          <xdr:grpSpPr>
            <a:xfrm>
              <a:off x="19190897" y="8026928"/>
              <a:ext cx="274320" cy="333080"/>
              <a:chOff x="18762128" y="7960615"/>
              <a:chExt cx="274320" cy="333080"/>
            </a:xfrm>
          </xdr:grpSpPr>
          <xdr:sp macro="" textlink="">
            <xdr:nvSpPr>
              <xdr:cNvPr id="364" name="Rectangle 363">
                <a:extLst>
                  <a:ext uri="{FF2B5EF4-FFF2-40B4-BE49-F238E27FC236}">
                    <a16:creationId xmlns:a16="http://schemas.microsoft.com/office/drawing/2014/main" id="{00000000-0008-0000-0100-00006C010000}"/>
                  </a:ext>
                </a:extLst>
              </xdr:cNvPr>
              <xdr:cNvSpPr/>
            </xdr:nvSpPr>
            <xdr:spPr>
              <a:xfrm>
                <a:off x="18766661" y="7960615"/>
                <a:ext cx="265254" cy="265253"/>
              </a:xfrm>
              <a:prstGeom prst="rect">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65" name="Arc 364">
                <a:extLst>
                  <a:ext uri="{FF2B5EF4-FFF2-40B4-BE49-F238E27FC236}">
                    <a16:creationId xmlns:a16="http://schemas.microsoft.com/office/drawing/2014/main" id="{00000000-0008-0000-0100-00006D010000}"/>
                  </a:ext>
                </a:extLst>
              </xdr:cNvPr>
              <xdr:cNvSpPr>
                <a:spLocks noChangeAspect="1"/>
              </xdr:cNvSpPr>
            </xdr:nvSpPr>
            <xdr:spPr>
              <a:xfrm>
                <a:off x="18762128" y="8019375"/>
                <a:ext cx="274320" cy="274320"/>
              </a:xfrm>
              <a:prstGeom prst="arc">
                <a:avLst>
                  <a:gd name="adj1" fmla="val 10789845"/>
                  <a:gd name="adj2" fmla="val 0"/>
                </a:avLst>
              </a:prstGeom>
              <a:noFill/>
              <a:ln w="38100" cap="rnd">
                <a:solidFill>
                  <a:schemeClr val="accent3"/>
                </a:solidFill>
              </a:ln>
            </xdr:spPr>
            <xdr:txBody>
              <a:bodyPr vertOverflow="clip" horzOverflow="clip" rtlCol="0" anchor="t"/>
              <a:lstStyle/>
              <a:p>
                <a:pPr algn="l"/>
                <a:endParaRPr lang="en-US" sz="1100"/>
              </a:p>
            </xdr:txBody>
          </xdr:sp>
        </xdr:grpSp>
      </xdr:grpSp>
    </xdr:grpSp>
    <xdr:clientData/>
  </xdr:twoCellAnchor>
  <xdr:twoCellAnchor>
    <xdr:from>
      <xdr:col>47</xdr:col>
      <xdr:colOff>0</xdr:colOff>
      <xdr:row>11</xdr:row>
      <xdr:rowOff>1</xdr:rowOff>
    </xdr:from>
    <xdr:to>
      <xdr:col>49</xdr:col>
      <xdr:colOff>0</xdr:colOff>
      <xdr:row>13</xdr:row>
      <xdr:rowOff>0</xdr:rowOff>
    </xdr:to>
    <xdr:grpSp>
      <xdr:nvGrpSpPr>
        <xdr:cNvPr id="368" name="Group 367">
          <a:extLst>
            <a:ext uri="{FF2B5EF4-FFF2-40B4-BE49-F238E27FC236}">
              <a16:creationId xmlns:a16="http://schemas.microsoft.com/office/drawing/2014/main" id="{00000000-0008-0000-0100-000070010000}"/>
            </a:ext>
          </a:extLst>
        </xdr:cNvPr>
        <xdr:cNvGrpSpPr/>
      </xdr:nvGrpSpPr>
      <xdr:grpSpPr>
        <a:xfrm>
          <a:off x="12790714" y="2993572"/>
          <a:ext cx="544286" cy="544285"/>
          <a:chOff x="18302468" y="7957595"/>
          <a:chExt cx="530507" cy="530506"/>
        </a:xfrm>
      </xdr:grpSpPr>
      <xdr:sp macro="" textlink="">
        <xdr:nvSpPr>
          <xdr:cNvPr id="369" name="Rectangle 368">
            <a:extLst>
              <a:ext uri="{FF2B5EF4-FFF2-40B4-BE49-F238E27FC236}">
                <a16:creationId xmlns:a16="http://schemas.microsoft.com/office/drawing/2014/main" id="{00000000-0008-0000-0100-000071010000}"/>
              </a:ext>
            </a:extLst>
          </xdr:cNvPr>
          <xdr:cNvSpPr/>
        </xdr:nvSpPr>
        <xdr:spPr>
          <a:xfrm>
            <a:off x="18302468" y="7957595"/>
            <a:ext cx="530507" cy="530506"/>
          </a:xfrm>
          <a:prstGeom prst="rect">
            <a:avLst/>
          </a:prstGeom>
          <a:solidFill>
            <a:schemeClr val="tx1"/>
          </a:solidFill>
          <a:ln w="762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370" name="Group 369">
            <a:extLst>
              <a:ext uri="{FF2B5EF4-FFF2-40B4-BE49-F238E27FC236}">
                <a16:creationId xmlns:a16="http://schemas.microsoft.com/office/drawing/2014/main" id="{00000000-0008-0000-0100-000072010000}"/>
              </a:ext>
            </a:extLst>
          </xdr:cNvPr>
          <xdr:cNvGrpSpPr/>
        </xdr:nvGrpSpPr>
        <xdr:grpSpPr>
          <a:xfrm>
            <a:off x="18302468" y="7957596"/>
            <a:ext cx="530506" cy="530505"/>
            <a:chOff x="19062804" y="7957596"/>
            <a:chExt cx="530506" cy="530505"/>
          </a:xfrm>
        </xdr:grpSpPr>
        <xdr:grpSp>
          <xdr:nvGrpSpPr>
            <xdr:cNvPr id="371" name="Group 370">
              <a:extLst>
                <a:ext uri="{FF2B5EF4-FFF2-40B4-BE49-F238E27FC236}">
                  <a16:creationId xmlns:a16="http://schemas.microsoft.com/office/drawing/2014/main" id="{00000000-0008-0000-0100-000073010000}"/>
                </a:ext>
              </a:extLst>
            </xdr:cNvPr>
            <xdr:cNvGrpSpPr/>
          </xdr:nvGrpSpPr>
          <xdr:grpSpPr>
            <a:xfrm>
              <a:off x="19062804" y="7957596"/>
              <a:ext cx="530506" cy="530505"/>
              <a:chOff x="19098228" y="7957596"/>
              <a:chExt cx="530506" cy="530505"/>
            </a:xfrm>
          </xdr:grpSpPr>
          <xdr:cxnSp macro="">
            <xdr:nvCxnSpPr>
              <xdr:cNvPr id="375" name="Straight Connector 374">
                <a:extLst>
                  <a:ext uri="{FF2B5EF4-FFF2-40B4-BE49-F238E27FC236}">
                    <a16:creationId xmlns:a16="http://schemas.microsoft.com/office/drawing/2014/main" id="{00000000-0008-0000-0100-000077010000}"/>
                  </a:ext>
                </a:extLst>
              </xdr:cNvPr>
              <xdr:cNvCxnSpPr/>
            </xdr:nvCxnSpPr>
            <xdr:spPr>
              <a:xfrm>
                <a:off x="19098228" y="8222848"/>
                <a:ext cx="530506" cy="0"/>
              </a:xfrm>
              <a:prstGeom prst="line">
                <a:avLst/>
              </a:prstGeom>
              <a:noFill/>
              <a:ln w="38100" cap="rnd">
                <a:solidFill>
                  <a:schemeClr val="accent6">
                    <a:lumMod val="60000"/>
                    <a:lumOff val="40000"/>
                  </a:schemeClr>
                </a:solidFill>
              </a:ln>
            </xdr:spPr>
          </xdr:cxnSp>
          <xdr:cxnSp macro="">
            <xdr:nvCxnSpPr>
              <xdr:cNvPr id="376" name="Straight Connector 375">
                <a:extLst>
                  <a:ext uri="{FF2B5EF4-FFF2-40B4-BE49-F238E27FC236}">
                    <a16:creationId xmlns:a16="http://schemas.microsoft.com/office/drawing/2014/main" id="{00000000-0008-0000-0100-000078010000}"/>
                  </a:ext>
                </a:extLst>
              </xdr:cNvPr>
              <xdr:cNvCxnSpPr/>
            </xdr:nvCxnSpPr>
            <xdr:spPr>
              <a:xfrm flipV="1">
                <a:off x="19363481" y="7957596"/>
                <a:ext cx="0" cy="530505"/>
              </a:xfrm>
              <a:prstGeom prst="line">
                <a:avLst/>
              </a:prstGeom>
              <a:noFill/>
              <a:ln w="38100" cap="rnd">
                <a:solidFill>
                  <a:schemeClr val="accent6">
                    <a:lumMod val="60000"/>
                    <a:lumOff val="40000"/>
                  </a:schemeClr>
                </a:solidFill>
              </a:ln>
            </xdr:spPr>
          </xdr:cxnSp>
        </xdr:grpSp>
        <xdr:grpSp>
          <xdr:nvGrpSpPr>
            <xdr:cNvPr id="372" name="Group 371">
              <a:extLst>
                <a:ext uri="{FF2B5EF4-FFF2-40B4-BE49-F238E27FC236}">
                  <a16:creationId xmlns:a16="http://schemas.microsoft.com/office/drawing/2014/main" id="{00000000-0008-0000-0100-000074010000}"/>
                </a:ext>
              </a:extLst>
            </xdr:cNvPr>
            <xdr:cNvGrpSpPr/>
          </xdr:nvGrpSpPr>
          <xdr:grpSpPr>
            <a:xfrm>
              <a:off x="19190897" y="8026928"/>
              <a:ext cx="274320" cy="333080"/>
              <a:chOff x="18762128" y="7960615"/>
              <a:chExt cx="274320" cy="333080"/>
            </a:xfrm>
          </xdr:grpSpPr>
          <xdr:sp macro="" textlink="">
            <xdr:nvSpPr>
              <xdr:cNvPr id="373" name="Rectangle 372">
                <a:extLst>
                  <a:ext uri="{FF2B5EF4-FFF2-40B4-BE49-F238E27FC236}">
                    <a16:creationId xmlns:a16="http://schemas.microsoft.com/office/drawing/2014/main" id="{00000000-0008-0000-0100-000075010000}"/>
                  </a:ext>
                </a:extLst>
              </xdr:cNvPr>
              <xdr:cNvSpPr/>
            </xdr:nvSpPr>
            <xdr:spPr>
              <a:xfrm>
                <a:off x="18766661" y="7960615"/>
                <a:ext cx="265254" cy="265253"/>
              </a:xfrm>
              <a:prstGeom prst="rect">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4" name="Arc 373">
                <a:extLst>
                  <a:ext uri="{FF2B5EF4-FFF2-40B4-BE49-F238E27FC236}">
                    <a16:creationId xmlns:a16="http://schemas.microsoft.com/office/drawing/2014/main" id="{00000000-0008-0000-0100-000076010000}"/>
                  </a:ext>
                </a:extLst>
              </xdr:cNvPr>
              <xdr:cNvSpPr>
                <a:spLocks noChangeAspect="1"/>
              </xdr:cNvSpPr>
            </xdr:nvSpPr>
            <xdr:spPr>
              <a:xfrm>
                <a:off x="18762128" y="8019375"/>
                <a:ext cx="274320" cy="274320"/>
              </a:xfrm>
              <a:prstGeom prst="arc">
                <a:avLst>
                  <a:gd name="adj1" fmla="val 10789845"/>
                  <a:gd name="adj2" fmla="val 0"/>
                </a:avLst>
              </a:prstGeom>
              <a:noFill/>
              <a:ln w="38100" cap="rnd">
                <a:solidFill>
                  <a:schemeClr val="accent6">
                    <a:lumMod val="60000"/>
                    <a:lumOff val="40000"/>
                  </a:schemeClr>
                </a:solidFill>
              </a:ln>
            </xdr:spPr>
            <xdr:txBody>
              <a:bodyPr vertOverflow="clip" horzOverflow="clip" rtlCol="0" anchor="t"/>
              <a:lstStyle/>
              <a:p>
                <a:pPr algn="l"/>
                <a:endParaRPr lang="en-US" sz="1100"/>
              </a:p>
            </xdr:txBody>
          </xdr:sp>
        </xdr:grpSp>
      </xdr:grpSp>
    </xdr:grpSp>
    <xdr:clientData/>
  </xdr:twoCellAnchor>
  <xdr:twoCellAnchor>
    <xdr:from>
      <xdr:col>56</xdr:col>
      <xdr:colOff>0</xdr:colOff>
      <xdr:row>9</xdr:row>
      <xdr:rowOff>0</xdr:rowOff>
    </xdr:from>
    <xdr:to>
      <xdr:col>58</xdr:col>
      <xdr:colOff>0</xdr:colOff>
      <xdr:row>10</xdr:row>
      <xdr:rowOff>266864</xdr:rowOff>
    </xdr:to>
    <xdr:grpSp>
      <xdr:nvGrpSpPr>
        <xdr:cNvPr id="377" name="Group 376">
          <a:extLst>
            <a:ext uri="{FF2B5EF4-FFF2-40B4-BE49-F238E27FC236}">
              <a16:creationId xmlns:a16="http://schemas.microsoft.com/office/drawing/2014/main" id="{00000000-0008-0000-0100-000079010000}"/>
            </a:ext>
          </a:extLst>
        </xdr:cNvPr>
        <xdr:cNvGrpSpPr/>
      </xdr:nvGrpSpPr>
      <xdr:grpSpPr>
        <a:xfrm>
          <a:off x="15240000" y="2449286"/>
          <a:ext cx="544286" cy="539007"/>
          <a:chOff x="18302468" y="7957595"/>
          <a:chExt cx="530507" cy="530506"/>
        </a:xfrm>
      </xdr:grpSpPr>
      <xdr:sp macro="" textlink="">
        <xdr:nvSpPr>
          <xdr:cNvPr id="378" name="Rectangle 377">
            <a:extLst>
              <a:ext uri="{FF2B5EF4-FFF2-40B4-BE49-F238E27FC236}">
                <a16:creationId xmlns:a16="http://schemas.microsoft.com/office/drawing/2014/main" id="{00000000-0008-0000-0100-00007A010000}"/>
              </a:ext>
            </a:extLst>
          </xdr:cNvPr>
          <xdr:cNvSpPr/>
        </xdr:nvSpPr>
        <xdr:spPr>
          <a:xfrm>
            <a:off x="18302468" y="7957595"/>
            <a:ext cx="530507" cy="530506"/>
          </a:xfrm>
          <a:prstGeom prst="rect">
            <a:avLst/>
          </a:prstGeom>
          <a:solidFill>
            <a:schemeClr val="tx1"/>
          </a:solidFill>
          <a:ln w="762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379" name="Group 378">
            <a:extLst>
              <a:ext uri="{FF2B5EF4-FFF2-40B4-BE49-F238E27FC236}">
                <a16:creationId xmlns:a16="http://schemas.microsoft.com/office/drawing/2014/main" id="{00000000-0008-0000-0100-00007B010000}"/>
              </a:ext>
            </a:extLst>
          </xdr:cNvPr>
          <xdr:cNvGrpSpPr/>
        </xdr:nvGrpSpPr>
        <xdr:grpSpPr>
          <a:xfrm>
            <a:off x="18302468" y="7957596"/>
            <a:ext cx="530506" cy="530505"/>
            <a:chOff x="19062804" y="7957596"/>
            <a:chExt cx="530506" cy="530505"/>
          </a:xfrm>
        </xdr:grpSpPr>
        <xdr:grpSp>
          <xdr:nvGrpSpPr>
            <xdr:cNvPr id="380" name="Group 379">
              <a:extLst>
                <a:ext uri="{FF2B5EF4-FFF2-40B4-BE49-F238E27FC236}">
                  <a16:creationId xmlns:a16="http://schemas.microsoft.com/office/drawing/2014/main" id="{00000000-0008-0000-0100-00007C010000}"/>
                </a:ext>
              </a:extLst>
            </xdr:cNvPr>
            <xdr:cNvGrpSpPr/>
          </xdr:nvGrpSpPr>
          <xdr:grpSpPr>
            <a:xfrm>
              <a:off x="19062804" y="7957596"/>
              <a:ext cx="530506" cy="530505"/>
              <a:chOff x="19098228" y="7957596"/>
              <a:chExt cx="530506" cy="530505"/>
            </a:xfrm>
          </xdr:grpSpPr>
          <xdr:cxnSp macro="">
            <xdr:nvCxnSpPr>
              <xdr:cNvPr id="384" name="Straight Connector 383">
                <a:extLst>
                  <a:ext uri="{FF2B5EF4-FFF2-40B4-BE49-F238E27FC236}">
                    <a16:creationId xmlns:a16="http://schemas.microsoft.com/office/drawing/2014/main" id="{00000000-0008-0000-0100-000080010000}"/>
                  </a:ext>
                </a:extLst>
              </xdr:cNvPr>
              <xdr:cNvCxnSpPr/>
            </xdr:nvCxnSpPr>
            <xdr:spPr>
              <a:xfrm>
                <a:off x="19098228" y="8222848"/>
                <a:ext cx="530506" cy="0"/>
              </a:xfrm>
              <a:prstGeom prst="line">
                <a:avLst/>
              </a:prstGeom>
              <a:noFill/>
              <a:ln w="38100" cap="rnd">
                <a:solidFill>
                  <a:srgbClr val="0070C0"/>
                </a:solidFill>
              </a:ln>
            </xdr:spPr>
          </xdr:cxnSp>
          <xdr:cxnSp macro="">
            <xdr:nvCxnSpPr>
              <xdr:cNvPr id="392" name="Straight Connector 391">
                <a:extLst>
                  <a:ext uri="{FF2B5EF4-FFF2-40B4-BE49-F238E27FC236}">
                    <a16:creationId xmlns:a16="http://schemas.microsoft.com/office/drawing/2014/main" id="{00000000-0008-0000-0100-000088010000}"/>
                  </a:ext>
                </a:extLst>
              </xdr:cNvPr>
              <xdr:cNvCxnSpPr/>
            </xdr:nvCxnSpPr>
            <xdr:spPr>
              <a:xfrm flipV="1">
                <a:off x="19363481" y="7957596"/>
                <a:ext cx="0" cy="530505"/>
              </a:xfrm>
              <a:prstGeom prst="line">
                <a:avLst/>
              </a:prstGeom>
              <a:noFill/>
              <a:ln w="38100" cap="rnd">
                <a:solidFill>
                  <a:srgbClr val="0070C0"/>
                </a:solidFill>
              </a:ln>
            </xdr:spPr>
          </xdr:cxnSp>
        </xdr:grpSp>
        <xdr:grpSp>
          <xdr:nvGrpSpPr>
            <xdr:cNvPr id="381" name="Group 380">
              <a:extLst>
                <a:ext uri="{FF2B5EF4-FFF2-40B4-BE49-F238E27FC236}">
                  <a16:creationId xmlns:a16="http://schemas.microsoft.com/office/drawing/2014/main" id="{00000000-0008-0000-0100-00007D010000}"/>
                </a:ext>
              </a:extLst>
            </xdr:cNvPr>
            <xdr:cNvGrpSpPr/>
          </xdr:nvGrpSpPr>
          <xdr:grpSpPr>
            <a:xfrm>
              <a:off x="19190897" y="8026928"/>
              <a:ext cx="274320" cy="333080"/>
              <a:chOff x="18762128" y="7960615"/>
              <a:chExt cx="274320" cy="333080"/>
            </a:xfrm>
          </xdr:grpSpPr>
          <xdr:sp macro="" textlink="">
            <xdr:nvSpPr>
              <xdr:cNvPr id="382" name="Rectangle 381">
                <a:extLst>
                  <a:ext uri="{FF2B5EF4-FFF2-40B4-BE49-F238E27FC236}">
                    <a16:creationId xmlns:a16="http://schemas.microsoft.com/office/drawing/2014/main" id="{00000000-0008-0000-0100-00007E010000}"/>
                  </a:ext>
                </a:extLst>
              </xdr:cNvPr>
              <xdr:cNvSpPr/>
            </xdr:nvSpPr>
            <xdr:spPr>
              <a:xfrm>
                <a:off x="18766661" y="7960615"/>
                <a:ext cx="265254" cy="265253"/>
              </a:xfrm>
              <a:prstGeom prst="rect">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83" name="Arc 382">
                <a:extLst>
                  <a:ext uri="{FF2B5EF4-FFF2-40B4-BE49-F238E27FC236}">
                    <a16:creationId xmlns:a16="http://schemas.microsoft.com/office/drawing/2014/main" id="{00000000-0008-0000-0100-00007F010000}"/>
                  </a:ext>
                </a:extLst>
              </xdr:cNvPr>
              <xdr:cNvSpPr>
                <a:spLocks noChangeAspect="1"/>
              </xdr:cNvSpPr>
            </xdr:nvSpPr>
            <xdr:spPr>
              <a:xfrm>
                <a:off x="18762128" y="8019375"/>
                <a:ext cx="274320" cy="274320"/>
              </a:xfrm>
              <a:prstGeom prst="arc">
                <a:avLst>
                  <a:gd name="adj1" fmla="val 10789845"/>
                  <a:gd name="adj2" fmla="val 0"/>
                </a:avLst>
              </a:prstGeom>
              <a:noFill/>
              <a:ln w="38100" cap="rnd">
                <a:solidFill>
                  <a:srgbClr val="0070C0"/>
                </a:solidFill>
              </a:ln>
            </xdr:spPr>
            <xdr:txBody>
              <a:bodyPr vertOverflow="clip" horzOverflow="clip" rtlCol="0" anchor="t"/>
              <a:lstStyle/>
              <a:p>
                <a:pPr algn="l"/>
                <a:endParaRPr lang="en-US" sz="1100"/>
              </a:p>
            </xdr:txBody>
          </xdr:sp>
        </xdr:grpSp>
      </xdr:grpSp>
    </xdr:grpSp>
    <xdr:clientData/>
  </xdr:twoCellAnchor>
  <xdr:twoCellAnchor>
    <xdr:from>
      <xdr:col>55</xdr:col>
      <xdr:colOff>266864</xdr:colOff>
      <xdr:row>13</xdr:row>
      <xdr:rowOff>0</xdr:rowOff>
    </xdr:from>
    <xdr:to>
      <xdr:col>57</xdr:col>
      <xdr:colOff>266863</xdr:colOff>
      <xdr:row>14</xdr:row>
      <xdr:rowOff>266864</xdr:rowOff>
    </xdr:to>
    <xdr:grpSp>
      <xdr:nvGrpSpPr>
        <xdr:cNvPr id="393" name="Group 392">
          <a:extLst>
            <a:ext uri="{FF2B5EF4-FFF2-40B4-BE49-F238E27FC236}">
              <a16:creationId xmlns:a16="http://schemas.microsoft.com/office/drawing/2014/main" id="{00000000-0008-0000-0100-000089010000}"/>
            </a:ext>
          </a:extLst>
        </xdr:cNvPr>
        <xdr:cNvGrpSpPr/>
      </xdr:nvGrpSpPr>
      <xdr:grpSpPr>
        <a:xfrm>
          <a:off x="15234721" y="3537857"/>
          <a:ext cx="544285" cy="539007"/>
          <a:chOff x="18302468" y="7957595"/>
          <a:chExt cx="530507" cy="530506"/>
        </a:xfrm>
      </xdr:grpSpPr>
      <xdr:sp macro="" textlink="">
        <xdr:nvSpPr>
          <xdr:cNvPr id="396" name="Rectangle 395">
            <a:extLst>
              <a:ext uri="{FF2B5EF4-FFF2-40B4-BE49-F238E27FC236}">
                <a16:creationId xmlns:a16="http://schemas.microsoft.com/office/drawing/2014/main" id="{00000000-0008-0000-0100-00008C010000}"/>
              </a:ext>
            </a:extLst>
          </xdr:cNvPr>
          <xdr:cNvSpPr/>
        </xdr:nvSpPr>
        <xdr:spPr>
          <a:xfrm>
            <a:off x="18302468" y="7957595"/>
            <a:ext cx="530507" cy="530506"/>
          </a:xfrm>
          <a:prstGeom prst="rect">
            <a:avLst/>
          </a:prstGeom>
          <a:solidFill>
            <a:schemeClr val="tx1"/>
          </a:solidFill>
          <a:ln w="762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397" name="Group 396">
            <a:extLst>
              <a:ext uri="{FF2B5EF4-FFF2-40B4-BE49-F238E27FC236}">
                <a16:creationId xmlns:a16="http://schemas.microsoft.com/office/drawing/2014/main" id="{00000000-0008-0000-0100-00008D010000}"/>
              </a:ext>
            </a:extLst>
          </xdr:cNvPr>
          <xdr:cNvGrpSpPr/>
        </xdr:nvGrpSpPr>
        <xdr:grpSpPr>
          <a:xfrm>
            <a:off x="18302468" y="7957596"/>
            <a:ext cx="530506" cy="530505"/>
            <a:chOff x="19062804" y="7957596"/>
            <a:chExt cx="530506" cy="530505"/>
          </a:xfrm>
        </xdr:grpSpPr>
        <xdr:grpSp>
          <xdr:nvGrpSpPr>
            <xdr:cNvPr id="399" name="Group 398">
              <a:extLst>
                <a:ext uri="{FF2B5EF4-FFF2-40B4-BE49-F238E27FC236}">
                  <a16:creationId xmlns:a16="http://schemas.microsoft.com/office/drawing/2014/main" id="{00000000-0008-0000-0100-00008F010000}"/>
                </a:ext>
              </a:extLst>
            </xdr:cNvPr>
            <xdr:cNvGrpSpPr/>
          </xdr:nvGrpSpPr>
          <xdr:grpSpPr>
            <a:xfrm>
              <a:off x="19062804" y="7957596"/>
              <a:ext cx="530506" cy="530505"/>
              <a:chOff x="19098228" y="7957596"/>
              <a:chExt cx="530506" cy="530505"/>
            </a:xfrm>
          </xdr:grpSpPr>
          <xdr:cxnSp macro="">
            <xdr:nvCxnSpPr>
              <xdr:cNvPr id="403" name="Straight Connector 402">
                <a:extLst>
                  <a:ext uri="{FF2B5EF4-FFF2-40B4-BE49-F238E27FC236}">
                    <a16:creationId xmlns:a16="http://schemas.microsoft.com/office/drawing/2014/main" id="{00000000-0008-0000-0100-000093010000}"/>
                  </a:ext>
                </a:extLst>
              </xdr:cNvPr>
              <xdr:cNvCxnSpPr/>
            </xdr:nvCxnSpPr>
            <xdr:spPr>
              <a:xfrm>
                <a:off x="19098228" y="8222848"/>
                <a:ext cx="530506" cy="0"/>
              </a:xfrm>
              <a:prstGeom prst="line">
                <a:avLst/>
              </a:prstGeom>
              <a:noFill/>
              <a:ln w="38100" cap="rnd">
                <a:solidFill>
                  <a:srgbClr val="00B0F0"/>
                </a:solidFill>
              </a:ln>
            </xdr:spPr>
          </xdr:cxnSp>
          <xdr:cxnSp macro="">
            <xdr:nvCxnSpPr>
              <xdr:cNvPr id="404" name="Straight Connector 403">
                <a:extLst>
                  <a:ext uri="{FF2B5EF4-FFF2-40B4-BE49-F238E27FC236}">
                    <a16:creationId xmlns:a16="http://schemas.microsoft.com/office/drawing/2014/main" id="{00000000-0008-0000-0100-000094010000}"/>
                  </a:ext>
                </a:extLst>
              </xdr:cNvPr>
              <xdr:cNvCxnSpPr/>
            </xdr:nvCxnSpPr>
            <xdr:spPr>
              <a:xfrm flipV="1">
                <a:off x="19363481" y="7957596"/>
                <a:ext cx="0" cy="530505"/>
              </a:xfrm>
              <a:prstGeom prst="line">
                <a:avLst/>
              </a:prstGeom>
              <a:noFill/>
              <a:ln w="38100" cap="rnd">
                <a:solidFill>
                  <a:srgbClr val="00B0F0"/>
                </a:solidFill>
              </a:ln>
            </xdr:spPr>
          </xdr:cxnSp>
        </xdr:grpSp>
        <xdr:grpSp>
          <xdr:nvGrpSpPr>
            <xdr:cNvPr id="400" name="Group 399">
              <a:extLst>
                <a:ext uri="{FF2B5EF4-FFF2-40B4-BE49-F238E27FC236}">
                  <a16:creationId xmlns:a16="http://schemas.microsoft.com/office/drawing/2014/main" id="{00000000-0008-0000-0100-000090010000}"/>
                </a:ext>
              </a:extLst>
            </xdr:cNvPr>
            <xdr:cNvGrpSpPr/>
          </xdr:nvGrpSpPr>
          <xdr:grpSpPr>
            <a:xfrm>
              <a:off x="19190897" y="8026928"/>
              <a:ext cx="274320" cy="333080"/>
              <a:chOff x="18762128" y="7960615"/>
              <a:chExt cx="274320" cy="333080"/>
            </a:xfrm>
          </xdr:grpSpPr>
          <xdr:sp macro="" textlink="">
            <xdr:nvSpPr>
              <xdr:cNvPr id="401" name="Rectangle 400">
                <a:extLst>
                  <a:ext uri="{FF2B5EF4-FFF2-40B4-BE49-F238E27FC236}">
                    <a16:creationId xmlns:a16="http://schemas.microsoft.com/office/drawing/2014/main" id="{00000000-0008-0000-0100-000091010000}"/>
                  </a:ext>
                </a:extLst>
              </xdr:cNvPr>
              <xdr:cNvSpPr/>
            </xdr:nvSpPr>
            <xdr:spPr>
              <a:xfrm>
                <a:off x="18766661" y="7960615"/>
                <a:ext cx="265254" cy="265253"/>
              </a:xfrm>
              <a:prstGeom prst="rect">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2" name="Arc 401">
                <a:extLst>
                  <a:ext uri="{FF2B5EF4-FFF2-40B4-BE49-F238E27FC236}">
                    <a16:creationId xmlns:a16="http://schemas.microsoft.com/office/drawing/2014/main" id="{00000000-0008-0000-0100-000092010000}"/>
                  </a:ext>
                </a:extLst>
              </xdr:cNvPr>
              <xdr:cNvSpPr>
                <a:spLocks noChangeAspect="1"/>
              </xdr:cNvSpPr>
            </xdr:nvSpPr>
            <xdr:spPr>
              <a:xfrm>
                <a:off x="18762128" y="8019375"/>
                <a:ext cx="274320" cy="274320"/>
              </a:xfrm>
              <a:prstGeom prst="arc">
                <a:avLst>
                  <a:gd name="adj1" fmla="val 10789845"/>
                  <a:gd name="adj2" fmla="val 0"/>
                </a:avLst>
              </a:prstGeom>
              <a:noFill/>
              <a:ln w="38100" cap="rnd">
                <a:solidFill>
                  <a:srgbClr val="00B0F0"/>
                </a:solidFill>
              </a:ln>
            </xdr:spPr>
            <xdr:txBody>
              <a:bodyPr vertOverflow="clip" horzOverflow="clip" rtlCol="0" anchor="t"/>
              <a:lstStyle/>
              <a:p>
                <a:pPr algn="l"/>
                <a:endParaRPr lang="en-US" sz="1100"/>
              </a:p>
            </xdr:txBody>
          </xdr:sp>
        </xdr:grpSp>
      </xdr:grpSp>
    </xdr:grpSp>
    <xdr:clientData/>
  </xdr:twoCellAnchor>
  <xdr:twoCellAnchor>
    <xdr:from>
      <xdr:col>3</xdr:col>
      <xdr:colOff>263107</xdr:colOff>
      <xdr:row>60</xdr:row>
      <xdr:rowOff>1</xdr:rowOff>
    </xdr:from>
    <xdr:to>
      <xdr:col>24</xdr:col>
      <xdr:colOff>263107</xdr:colOff>
      <xdr:row>62</xdr:row>
      <xdr:rowOff>1</xdr:rowOff>
    </xdr:to>
    <xdr:grpSp>
      <xdr:nvGrpSpPr>
        <xdr:cNvPr id="408" name="Group 407">
          <a:extLst>
            <a:ext uri="{FF2B5EF4-FFF2-40B4-BE49-F238E27FC236}">
              <a16:creationId xmlns:a16="http://schemas.microsoft.com/office/drawing/2014/main" id="{00000000-0008-0000-0100-000098010000}"/>
            </a:ext>
          </a:extLst>
        </xdr:cNvPr>
        <xdr:cNvGrpSpPr/>
      </xdr:nvGrpSpPr>
      <xdr:grpSpPr>
        <a:xfrm>
          <a:off x="1079536" y="16328572"/>
          <a:ext cx="5715000" cy="544286"/>
          <a:chOff x="609660" y="4069061"/>
          <a:chExt cx="5486366" cy="548646"/>
        </a:xfrm>
      </xdr:grpSpPr>
      <xdr:sp macro="" textlink="">
        <xdr:nvSpPr>
          <xdr:cNvPr id="411" name="Rounded Rectangle 99">
            <a:extLst>
              <a:ext uri="{FF2B5EF4-FFF2-40B4-BE49-F238E27FC236}">
                <a16:creationId xmlns:a16="http://schemas.microsoft.com/office/drawing/2014/main" id="{00000000-0008-0000-0100-00009B010000}"/>
              </a:ext>
            </a:extLst>
          </xdr:cNvPr>
          <xdr:cNvSpPr/>
        </xdr:nvSpPr>
        <xdr:spPr>
          <a:xfrm>
            <a:off x="5181636" y="4069067"/>
            <a:ext cx="914390" cy="548640"/>
          </a:xfrm>
          <a:prstGeom prst="roundRect">
            <a:avLst/>
          </a:prstGeom>
          <a:solidFill>
            <a:srgbClr val="E57300"/>
          </a:solid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412" name="TextBox 51">
            <a:extLst>
              <a:ext uri="{FF2B5EF4-FFF2-40B4-BE49-F238E27FC236}">
                <a16:creationId xmlns:a16="http://schemas.microsoft.com/office/drawing/2014/main" id="{00000000-0008-0000-0100-00009C010000}"/>
              </a:ext>
            </a:extLst>
          </xdr:cNvPr>
          <xdr:cNvSpPr txBox="1">
            <a:spLocks noChangeAspect="1"/>
          </xdr:cNvSpPr>
        </xdr:nvSpPr>
        <xdr:spPr>
          <a:xfrm flipH="1">
            <a:off x="3810050" y="4069067"/>
            <a:ext cx="146302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Analog Value</a:t>
            </a:r>
          </a:p>
        </xdr:txBody>
      </xdr:sp>
      <xdr:sp macro="" textlink="">
        <xdr:nvSpPr>
          <xdr:cNvPr id="413" name="TextBox 52">
            <a:extLst>
              <a:ext uri="{FF2B5EF4-FFF2-40B4-BE49-F238E27FC236}">
                <a16:creationId xmlns:a16="http://schemas.microsoft.com/office/drawing/2014/main" id="{00000000-0008-0000-0100-00009D010000}"/>
              </a:ext>
            </a:extLst>
          </xdr:cNvPr>
          <xdr:cNvSpPr txBox="1">
            <a:spLocks noChangeAspect="1"/>
          </xdr:cNvSpPr>
        </xdr:nvSpPr>
        <xdr:spPr>
          <a:xfrm flipH="1">
            <a:off x="609686" y="4069067"/>
            <a:ext cx="320036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Constant Function</a:t>
            </a:r>
          </a:p>
        </xdr:txBody>
      </xdr:sp>
      <xdr:sp macro="" textlink="">
        <xdr:nvSpPr>
          <xdr:cNvPr id="414" name="TextBox 53">
            <a:extLst>
              <a:ext uri="{FF2B5EF4-FFF2-40B4-BE49-F238E27FC236}">
                <a16:creationId xmlns:a16="http://schemas.microsoft.com/office/drawing/2014/main" id="{00000000-0008-0000-0100-00009E010000}"/>
              </a:ext>
            </a:extLst>
          </xdr:cNvPr>
          <xdr:cNvSpPr txBox="1">
            <a:spLocks noChangeAspect="1"/>
          </xdr:cNvSpPr>
        </xdr:nvSpPr>
        <xdr:spPr>
          <a:xfrm>
            <a:off x="5273074" y="4069061"/>
            <a:ext cx="822952" cy="548640"/>
          </a:xfrm>
          <a:prstGeom prst="rect">
            <a:avLst/>
          </a:prstGeom>
          <a:no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C</a:t>
            </a:r>
          </a:p>
        </xdr:txBody>
      </xdr:sp>
      <xdr:sp macro="" textlink="">
        <xdr:nvSpPr>
          <xdr:cNvPr id="415" name="Rectangle 414">
            <a:extLst>
              <a:ext uri="{FF2B5EF4-FFF2-40B4-BE49-F238E27FC236}">
                <a16:creationId xmlns:a16="http://schemas.microsoft.com/office/drawing/2014/main" id="{00000000-0008-0000-0100-00009F010000}"/>
              </a:ext>
            </a:extLst>
          </xdr:cNvPr>
          <xdr:cNvSpPr/>
        </xdr:nvSpPr>
        <xdr:spPr>
          <a:xfrm>
            <a:off x="3810050" y="4069067"/>
            <a:ext cx="1463023"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416" name="Rectangle 415">
            <a:extLst>
              <a:ext uri="{FF2B5EF4-FFF2-40B4-BE49-F238E27FC236}">
                <a16:creationId xmlns:a16="http://schemas.microsoft.com/office/drawing/2014/main" id="{00000000-0008-0000-0100-0000A0010000}"/>
              </a:ext>
            </a:extLst>
          </xdr:cNvPr>
          <xdr:cNvSpPr/>
        </xdr:nvSpPr>
        <xdr:spPr>
          <a:xfrm>
            <a:off x="609660" y="4069067"/>
            <a:ext cx="3200389"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editAs="oneCell">
    <xdr:from>
      <xdr:col>42</xdr:col>
      <xdr:colOff>0</xdr:colOff>
      <xdr:row>17</xdr:row>
      <xdr:rowOff>0</xdr:rowOff>
    </xdr:from>
    <xdr:to>
      <xdr:col>54</xdr:col>
      <xdr:colOff>133290</xdr:colOff>
      <xdr:row>17</xdr:row>
      <xdr:rowOff>0</xdr:rowOff>
    </xdr:to>
    <xdr:cxnSp macro="">
      <xdr:nvCxnSpPr>
        <xdr:cNvPr id="421" name="Straight Connector 420">
          <a:extLst>
            <a:ext uri="{FF2B5EF4-FFF2-40B4-BE49-F238E27FC236}">
              <a16:creationId xmlns:a16="http://schemas.microsoft.com/office/drawing/2014/main" id="{00000000-0008-0000-0100-0000A5010000}"/>
            </a:ext>
          </a:extLst>
        </xdr:cNvPr>
        <xdr:cNvCxnSpPr/>
      </xdr:nvCxnSpPr>
      <xdr:spPr>
        <a:xfrm>
          <a:off x="11112500" y="4597870"/>
          <a:ext cx="3308290" cy="0"/>
        </a:xfrm>
        <a:prstGeom prst="line">
          <a:avLst/>
        </a:prstGeom>
        <a:noFill/>
        <a:ln w="38100" cap="rnd">
          <a:solidFill>
            <a:schemeClr val="accent3"/>
          </a:solidFill>
          <a:prstDash val="lgDashDotDot"/>
        </a:ln>
      </xdr:spPr>
    </xdr:cxnSp>
    <xdr:clientData/>
  </xdr:twoCellAnchor>
  <xdr:twoCellAnchor>
    <xdr:from>
      <xdr:col>58</xdr:col>
      <xdr:colOff>264524</xdr:colOff>
      <xdr:row>16</xdr:row>
      <xdr:rowOff>1</xdr:rowOff>
    </xdr:from>
    <xdr:to>
      <xdr:col>62</xdr:col>
      <xdr:colOff>263578</xdr:colOff>
      <xdr:row>18</xdr:row>
      <xdr:rowOff>0</xdr:rowOff>
    </xdr:to>
    <xdr:cxnSp macro="">
      <xdr:nvCxnSpPr>
        <xdr:cNvPr id="434" name="Elbow Connector 446">
          <a:extLst>
            <a:ext uri="{FF2B5EF4-FFF2-40B4-BE49-F238E27FC236}">
              <a16:creationId xmlns:a16="http://schemas.microsoft.com/office/drawing/2014/main" id="{00000000-0008-0000-0100-0000B2010000}"/>
            </a:ext>
          </a:extLst>
        </xdr:cNvPr>
        <xdr:cNvCxnSpPr/>
      </xdr:nvCxnSpPr>
      <xdr:spPr>
        <a:xfrm>
          <a:off x="15610357" y="4327408"/>
          <a:ext cx="1057388" cy="540925"/>
        </a:xfrm>
        <a:prstGeom prst="bentConnector3">
          <a:avLst>
            <a:gd name="adj1" fmla="val 74194"/>
          </a:avLst>
        </a:prstGeom>
        <a:noFill/>
        <a:ln w="38100" cap="rnd">
          <a:solidFill>
            <a:schemeClr val="accent3"/>
          </a:solidFill>
          <a:prstDash val="lgDashDotDot"/>
        </a:ln>
      </xdr:spPr>
    </xdr:cxnSp>
    <xdr:clientData/>
  </xdr:twoCellAnchor>
  <xdr:twoCellAnchor>
    <xdr:from>
      <xdr:col>56</xdr:col>
      <xdr:colOff>2221</xdr:colOff>
      <xdr:row>16</xdr:row>
      <xdr:rowOff>1</xdr:rowOff>
    </xdr:from>
    <xdr:to>
      <xdr:col>58</xdr:col>
      <xdr:colOff>2221</xdr:colOff>
      <xdr:row>17</xdr:row>
      <xdr:rowOff>266864</xdr:rowOff>
    </xdr:to>
    <xdr:grpSp>
      <xdr:nvGrpSpPr>
        <xdr:cNvPr id="435" name="Group 434">
          <a:extLst>
            <a:ext uri="{FF2B5EF4-FFF2-40B4-BE49-F238E27FC236}">
              <a16:creationId xmlns:a16="http://schemas.microsoft.com/office/drawing/2014/main" id="{00000000-0008-0000-0100-0000B3010000}"/>
            </a:ext>
          </a:extLst>
        </xdr:cNvPr>
        <xdr:cNvGrpSpPr/>
      </xdr:nvGrpSpPr>
      <xdr:grpSpPr>
        <a:xfrm>
          <a:off x="15242221" y="4354287"/>
          <a:ext cx="544286" cy="539006"/>
          <a:chOff x="18302468" y="7957595"/>
          <a:chExt cx="530507" cy="530506"/>
        </a:xfrm>
      </xdr:grpSpPr>
      <xdr:sp macro="" textlink="">
        <xdr:nvSpPr>
          <xdr:cNvPr id="436" name="Rectangle 435">
            <a:extLst>
              <a:ext uri="{FF2B5EF4-FFF2-40B4-BE49-F238E27FC236}">
                <a16:creationId xmlns:a16="http://schemas.microsoft.com/office/drawing/2014/main" id="{00000000-0008-0000-0100-0000B4010000}"/>
              </a:ext>
            </a:extLst>
          </xdr:cNvPr>
          <xdr:cNvSpPr/>
        </xdr:nvSpPr>
        <xdr:spPr>
          <a:xfrm>
            <a:off x="18302468" y="7957595"/>
            <a:ext cx="530507" cy="530506"/>
          </a:xfrm>
          <a:prstGeom prst="rect">
            <a:avLst/>
          </a:prstGeom>
          <a:solidFill>
            <a:schemeClr val="tx1"/>
          </a:solidFill>
          <a:ln w="762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437" name="Group 436">
            <a:extLst>
              <a:ext uri="{FF2B5EF4-FFF2-40B4-BE49-F238E27FC236}">
                <a16:creationId xmlns:a16="http://schemas.microsoft.com/office/drawing/2014/main" id="{00000000-0008-0000-0100-0000B5010000}"/>
              </a:ext>
            </a:extLst>
          </xdr:cNvPr>
          <xdr:cNvGrpSpPr/>
        </xdr:nvGrpSpPr>
        <xdr:grpSpPr>
          <a:xfrm>
            <a:off x="18302468" y="7957596"/>
            <a:ext cx="530506" cy="530505"/>
            <a:chOff x="19062804" y="7957596"/>
            <a:chExt cx="530506" cy="530505"/>
          </a:xfrm>
        </xdr:grpSpPr>
        <xdr:grpSp>
          <xdr:nvGrpSpPr>
            <xdr:cNvPr id="438" name="Group 437">
              <a:extLst>
                <a:ext uri="{FF2B5EF4-FFF2-40B4-BE49-F238E27FC236}">
                  <a16:creationId xmlns:a16="http://schemas.microsoft.com/office/drawing/2014/main" id="{00000000-0008-0000-0100-0000B6010000}"/>
                </a:ext>
              </a:extLst>
            </xdr:cNvPr>
            <xdr:cNvGrpSpPr/>
          </xdr:nvGrpSpPr>
          <xdr:grpSpPr>
            <a:xfrm>
              <a:off x="19062804" y="7957596"/>
              <a:ext cx="530506" cy="530505"/>
              <a:chOff x="19098228" y="7957596"/>
              <a:chExt cx="530506" cy="530505"/>
            </a:xfrm>
          </xdr:grpSpPr>
          <xdr:cxnSp macro="">
            <xdr:nvCxnSpPr>
              <xdr:cNvPr id="442" name="Straight Connector 441">
                <a:extLst>
                  <a:ext uri="{FF2B5EF4-FFF2-40B4-BE49-F238E27FC236}">
                    <a16:creationId xmlns:a16="http://schemas.microsoft.com/office/drawing/2014/main" id="{00000000-0008-0000-0100-0000BA010000}"/>
                  </a:ext>
                </a:extLst>
              </xdr:cNvPr>
              <xdr:cNvCxnSpPr/>
            </xdr:nvCxnSpPr>
            <xdr:spPr>
              <a:xfrm>
                <a:off x="19098228" y="8222848"/>
                <a:ext cx="530506" cy="0"/>
              </a:xfrm>
              <a:prstGeom prst="line">
                <a:avLst/>
              </a:prstGeom>
              <a:noFill/>
              <a:ln w="38100" cap="rnd">
                <a:solidFill>
                  <a:schemeClr val="accent3"/>
                </a:solidFill>
              </a:ln>
            </xdr:spPr>
          </xdr:cxnSp>
          <xdr:cxnSp macro="">
            <xdr:nvCxnSpPr>
              <xdr:cNvPr id="443" name="Straight Connector 442">
                <a:extLst>
                  <a:ext uri="{FF2B5EF4-FFF2-40B4-BE49-F238E27FC236}">
                    <a16:creationId xmlns:a16="http://schemas.microsoft.com/office/drawing/2014/main" id="{00000000-0008-0000-0100-0000BB010000}"/>
                  </a:ext>
                </a:extLst>
              </xdr:cNvPr>
              <xdr:cNvCxnSpPr/>
            </xdr:nvCxnSpPr>
            <xdr:spPr>
              <a:xfrm flipV="1">
                <a:off x="19363481" y="7957596"/>
                <a:ext cx="0" cy="530505"/>
              </a:xfrm>
              <a:prstGeom prst="line">
                <a:avLst/>
              </a:prstGeom>
              <a:noFill/>
              <a:ln w="38100" cap="rnd">
                <a:solidFill>
                  <a:schemeClr val="accent3"/>
                </a:solidFill>
              </a:ln>
            </xdr:spPr>
          </xdr:cxnSp>
        </xdr:grpSp>
        <xdr:grpSp>
          <xdr:nvGrpSpPr>
            <xdr:cNvPr id="439" name="Group 438">
              <a:extLst>
                <a:ext uri="{FF2B5EF4-FFF2-40B4-BE49-F238E27FC236}">
                  <a16:creationId xmlns:a16="http://schemas.microsoft.com/office/drawing/2014/main" id="{00000000-0008-0000-0100-0000B7010000}"/>
                </a:ext>
              </a:extLst>
            </xdr:cNvPr>
            <xdr:cNvGrpSpPr/>
          </xdr:nvGrpSpPr>
          <xdr:grpSpPr>
            <a:xfrm>
              <a:off x="19190897" y="8026928"/>
              <a:ext cx="274320" cy="333080"/>
              <a:chOff x="18762128" y="7960615"/>
              <a:chExt cx="274320" cy="333080"/>
            </a:xfrm>
          </xdr:grpSpPr>
          <xdr:sp macro="" textlink="">
            <xdr:nvSpPr>
              <xdr:cNvPr id="440" name="Rectangle 439">
                <a:extLst>
                  <a:ext uri="{FF2B5EF4-FFF2-40B4-BE49-F238E27FC236}">
                    <a16:creationId xmlns:a16="http://schemas.microsoft.com/office/drawing/2014/main" id="{00000000-0008-0000-0100-0000B8010000}"/>
                  </a:ext>
                </a:extLst>
              </xdr:cNvPr>
              <xdr:cNvSpPr/>
            </xdr:nvSpPr>
            <xdr:spPr>
              <a:xfrm>
                <a:off x="18766661" y="7960615"/>
                <a:ext cx="265254" cy="265253"/>
              </a:xfrm>
              <a:prstGeom prst="rect">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1" name="Arc 440">
                <a:extLst>
                  <a:ext uri="{FF2B5EF4-FFF2-40B4-BE49-F238E27FC236}">
                    <a16:creationId xmlns:a16="http://schemas.microsoft.com/office/drawing/2014/main" id="{00000000-0008-0000-0100-0000B9010000}"/>
                  </a:ext>
                </a:extLst>
              </xdr:cNvPr>
              <xdr:cNvSpPr>
                <a:spLocks noChangeAspect="1"/>
              </xdr:cNvSpPr>
            </xdr:nvSpPr>
            <xdr:spPr>
              <a:xfrm>
                <a:off x="18762128" y="8019375"/>
                <a:ext cx="274320" cy="274320"/>
              </a:xfrm>
              <a:prstGeom prst="arc">
                <a:avLst>
                  <a:gd name="adj1" fmla="val 10789845"/>
                  <a:gd name="adj2" fmla="val 0"/>
                </a:avLst>
              </a:prstGeom>
              <a:noFill/>
              <a:ln w="38100" cap="rnd">
                <a:solidFill>
                  <a:schemeClr val="accent3"/>
                </a:solidFill>
              </a:ln>
            </xdr:spPr>
            <xdr:txBody>
              <a:bodyPr vertOverflow="clip" horzOverflow="clip" rtlCol="0" anchor="t"/>
              <a:lstStyle/>
              <a:p>
                <a:pPr algn="l"/>
                <a:endParaRPr lang="en-US" sz="1100"/>
              </a:p>
            </xdr:txBody>
          </xdr:sp>
        </xdr:grpSp>
      </xdr:grp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250996</xdr:colOff>
      <xdr:row>1</xdr:row>
      <xdr:rowOff>0</xdr:rowOff>
    </xdr:from>
    <xdr:to>
      <xdr:col>6</xdr:col>
      <xdr:colOff>250996</xdr:colOff>
      <xdr:row>1</xdr:row>
      <xdr:rowOff>0</xdr:rowOff>
    </xdr:to>
    <xdr:cxnSp macro="">
      <xdr:nvCxnSpPr>
        <xdr:cNvPr id="367" name="Straight Connector 366">
          <a:extLst>
            <a:ext uri="{FF2B5EF4-FFF2-40B4-BE49-F238E27FC236}">
              <a16:creationId xmlns:a16="http://schemas.microsoft.com/office/drawing/2014/main" id="{00000000-0008-0000-0200-00006F010000}"/>
            </a:ext>
          </a:extLst>
        </xdr:cNvPr>
        <xdr:cNvCxnSpPr/>
      </xdr:nvCxnSpPr>
      <xdr:spPr>
        <a:xfrm>
          <a:off x="250996" y="266700"/>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4</xdr:col>
          <xdr:colOff>0</xdr:colOff>
          <xdr:row>65</xdr:row>
          <xdr:rowOff>0</xdr:rowOff>
        </xdr:from>
        <xdr:to>
          <xdr:col>9</xdr:col>
          <xdr:colOff>247650</xdr:colOff>
          <xdr:row>66</xdr:row>
          <xdr:rowOff>259080</xdr:rowOff>
        </xdr:to>
        <xdr:sp macro="" textlink="">
          <xdr:nvSpPr>
            <xdr:cNvPr id="2049" name="CommandButton2" hidden="1">
              <a:extLst>
                <a:ext uri="{63B3BB69-23CF-44E3-9099-C40C66FF867C}">
                  <a14:compatExt spid="_x0000_s2049"/>
                </a:ext>
                <a:ext uri="{FF2B5EF4-FFF2-40B4-BE49-F238E27FC236}">
                  <a16:creationId xmlns:a16="http://schemas.microsoft.com/office/drawing/2014/main" id="{00000000-0008-0000-0200-00000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65</xdr:row>
          <xdr:rowOff>0</xdr:rowOff>
        </xdr:from>
        <xdr:to>
          <xdr:col>16</xdr:col>
          <xdr:colOff>247650</xdr:colOff>
          <xdr:row>66</xdr:row>
          <xdr:rowOff>259080</xdr:rowOff>
        </xdr:to>
        <xdr:sp macro="" textlink="">
          <xdr:nvSpPr>
            <xdr:cNvPr id="2050" name="CommandButton1" hidden="1">
              <a:extLst>
                <a:ext uri="{63B3BB69-23CF-44E3-9099-C40C66FF867C}">
                  <a14:compatExt spid="_x0000_s2050"/>
                </a:ext>
                <a:ext uri="{FF2B5EF4-FFF2-40B4-BE49-F238E27FC236}">
                  <a16:creationId xmlns:a16="http://schemas.microsoft.com/office/drawing/2014/main" id="{00000000-0008-0000-0200-00000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23</xdr:col>
          <xdr:colOff>247650</xdr:colOff>
          <xdr:row>66</xdr:row>
          <xdr:rowOff>259080</xdr:rowOff>
        </xdr:to>
        <xdr:sp macro="" textlink="">
          <xdr:nvSpPr>
            <xdr:cNvPr id="2051" name="CommandButton3" hidden="1">
              <a:extLst>
                <a:ext uri="{63B3BB69-23CF-44E3-9099-C40C66FF867C}">
                  <a14:compatExt spid="_x0000_s2051"/>
                </a:ext>
                <a:ext uri="{FF2B5EF4-FFF2-40B4-BE49-F238E27FC236}">
                  <a16:creationId xmlns:a16="http://schemas.microsoft.com/office/drawing/2014/main" id="{00000000-0008-0000-0200-00000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65</xdr:row>
          <xdr:rowOff>0</xdr:rowOff>
        </xdr:from>
        <xdr:to>
          <xdr:col>30</xdr:col>
          <xdr:colOff>247650</xdr:colOff>
          <xdr:row>66</xdr:row>
          <xdr:rowOff>259080</xdr:rowOff>
        </xdr:to>
        <xdr:sp macro="" textlink="">
          <xdr:nvSpPr>
            <xdr:cNvPr id="2052" name="CommandButton4" hidden="1">
              <a:extLst>
                <a:ext uri="{63B3BB69-23CF-44E3-9099-C40C66FF867C}">
                  <a14:compatExt spid="_x0000_s2052"/>
                </a:ext>
                <a:ext uri="{FF2B5EF4-FFF2-40B4-BE49-F238E27FC236}">
                  <a16:creationId xmlns:a16="http://schemas.microsoft.com/office/drawing/2014/main" id="{00000000-0008-0000-0200-00000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250996</xdr:colOff>
      <xdr:row>1</xdr:row>
      <xdr:rowOff>973</xdr:rowOff>
    </xdr:from>
    <xdr:to>
      <xdr:col>120</xdr:col>
      <xdr:colOff>250996</xdr:colOff>
      <xdr:row>68</xdr:row>
      <xdr:rowOff>732</xdr:rowOff>
    </xdr:to>
    <xdr:grpSp>
      <xdr:nvGrpSpPr>
        <xdr:cNvPr id="372" name="Group 371">
          <a:extLst>
            <a:ext uri="{FF2B5EF4-FFF2-40B4-BE49-F238E27FC236}">
              <a16:creationId xmlns:a16="http://schemas.microsoft.com/office/drawing/2014/main" id="{00000000-0008-0000-0200-000074010000}"/>
            </a:ext>
          </a:extLst>
        </xdr:cNvPr>
        <xdr:cNvGrpSpPr/>
      </xdr:nvGrpSpPr>
      <xdr:grpSpPr>
        <a:xfrm>
          <a:off x="250996" y="278064"/>
          <a:ext cx="32558182" cy="18564850"/>
          <a:chOff x="250996" y="267673"/>
          <a:chExt cx="32120803" cy="17934847"/>
        </a:xfrm>
      </xdr:grpSpPr>
      <xdr:grpSp>
        <xdr:nvGrpSpPr>
          <xdr:cNvPr id="373" name="Group 372">
            <a:extLst>
              <a:ext uri="{FF2B5EF4-FFF2-40B4-BE49-F238E27FC236}">
                <a16:creationId xmlns:a16="http://schemas.microsoft.com/office/drawing/2014/main" id="{00000000-0008-0000-0200-000075010000}"/>
              </a:ext>
            </a:extLst>
          </xdr:cNvPr>
          <xdr:cNvGrpSpPr/>
        </xdr:nvGrpSpPr>
        <xdr:grpSpPr>
          <a:xfrm>
            <a:off x="250996" y="267673"/>
            <a:ext cx="32120803" cy="17934847"/>
            <a:chOff x="266700" y="266700"/>
            <a:chExt cx="32004000" cy="18403032"/>
          </a:xfrm>
        </xdr:grpSpPr>
        <xdr:cxnSp macro="">
          <xdr:nvCxnSpPr>
            <xdr:cNvPr id="399" name="Straight Connector 398">
              <a:extLst>
                <a:ext uri="{FF2B5EF4-FFF2-40B4-BE49-F238E27FC236}">
                  <a16:creationId xmlns:a16="http://schemas.microsoft.com/office/drawing/2014/main" id="{00000000-0008-0000-0200-00008F010000}"/>
                </a:ext>
              </a:extLst>
            </xdr:cNvPr>
            <xdr:cNvCxnSpPr/>
          </xdr:nvCxnSpPr>
          <xdr:spPr>
            <a:xfrm>
              <a:off x="30670500" y="10154491"/>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nvGrpSpPr>
            <xdr:cNvPr id="400" name="Group 399">
              <a:extLst>
                <a:ext uri="{FF2B5EF4-FFF2-40B4-BE49-F238E27FC236}">
                  <a16:creationId xmlns:a16="http://schemas.microsoft.com/office/drawing/2014/main" id="{00000000-0008-0000-0200-000090010000}"/>
                </a:ext>
              </a:extLst>
            </xdr:cNvPr>
            <xdr:cNvGrpSpPr/>
          </xdr:nvGrpSpPr>
          <xdr:grpSpPr>
            <a:xfrm>
              <a:off x="266700" y="266700"/>
              <a:ext cx="32004000" cy="18403032"/>
              <a:chOff x="266700" y="266700"/>
              <a:chExt cx="32004000" cy="18403032"/>
            </a:xfrm>
          </xdr:grpSpPr>
          <xdr:cxnSp macro="">
            <xdr:nvCxnSpPr>
              <xdr:cNvPr id="401" name="Straight Connector 400">
                <a:extLst>
                  <a:ext uri="{FF2B5EF4-FFF2-40B4-BE49-F238E27FC236}">
                    <a16:creationId xmlns:a16="http://schemas.microsoft.com/office/drawing/2014/main" id="{00000000-0008-0000-0200-000091010000}"/>
                  </a:ext>
                </a:extLst>
              </xdr:cNvPr>
              <xdr:cNvCxnSpPr/>
            </xdr:nvCxnSpPr>
            <xdr:spPr>
              <a:xfrm>
                <a:off x="30670500" y="10703813"/>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02" name="Straight Connector 401">
                <a:extLst>
                  <a:ext uri="{FF2B5EF4-FFF2-40B4-BE49-F238E27FC236}">
                    <a16:creationId xmlns:a16="http://schemas.microsoft.com/office/drawing/2014/main" id="{00000000-0008-0000-0200-000092010000}"/>
                  </a:ext>
                </a:extLst>
              </xdr:cNvPr>
              <xdr:cNvCxnSpPr/>
            </xdr:nvCxnSpPr>
            <xdr:spPr>
              <a:xfrm>
                <a:off x="30670500" y="12351778"/>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nvGrpSpPr>
              <xdr:cNvPr id="403" name="Group 402">
                <a:extLst>
                  <a:ext uri="{FF2B5EF4-FFF2-40B4-BE49-F238E27FC236}">
                    <a16:creationId xmlns:a16="http://schemas.microsoft.com/office/drawing/2014/main" id="{00000000-0008-0000-0200-000093010000}"/>
                  </a:ext>
                </a:extLst>
              </xdr:cNvPr>
              <xdr:cNvGrpSpPr/>
            </xdr:nvGrpSpPr>
            <xdr:grpSpPr>
              <a:xfrm>
                <a:off x="266700" y="266700"/>
                <a:ext cx="32004000" cy="18403032"/>
                <a:chOff x="267433" y="267433"/>
                <a:chExt cx="32091923" cy="18452855"/>
              </a:xfrm>
            </xdr:grpSpPr>
            <xdr:cxnSp macro="">
              <xdr:nvCxnSpPr>
                <xdr:cNvPr id="415" name="Straight Connector 414">
                  <a:extLst>
                    <a:ext uri="{FF2B5EF4-FFF2-40B4-BE49-F238E27FC236}">
                      <a16:creationId xmlns:a16="http://schemas.microsoft.com/office/drawing/2014/main" id="{00000000-0008-0000-0200-00009F010000}"/>
                    </a:ext>
                  </a:extLst>
                </xdr:cNvPr>
                <xdr:cNvCxnSpPr/>
              </xdr:nvCxnSpPr>
              <xdr:spPr>
                <a:xfrm>
                  <a:off x="30754760" y="14313060"/>
                  <a:ext cx="1604596"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nvGrpSpPr>
                <xdr:cNvPr id="416" name="Group 415">
                  <a:extLst>
                    <a:ext uri="{FF2B5EF4-FFF2-40B4-BE49-F238E27FC236}">
                      <a16:creationId xmlns:a16="http://schemas.microsoft.com/office/drawing/2014/main" id="{00000000-0008-0000-0200-0000A0010000}"/>
                    </a:ext>
                  </a:extLst>
                </xdr:cNvPr>
                <xdr:cNvGrpSpPr/>
              </xdr:nvGrpSpPr>
              <xdr:grpSpPr>
                <a:xfrm>
                  <a:off x="267433" y="267433"/>
                  <a:ext cx="32091923" cy="18452855"/>
                  <a:chOff x="267433" y="267433"/>
                  <a:chExt cx="32091923" cy="18452855"/>
                </a:xfrm>
              </xdr:grpSpPr>
              <xdr:grpSp>
                <xdr:nvGrpSpPr>
                  <xdr:cNvPr id="418" name="Group 417">
                    <a:extLst>
                      <a:ext uri="{FF2B5EF4-FFF2-40B4-BE49-F238E27FC236}">
                        <a16:creationId xmlns:a16="http://schemas.microsoft.com/office/drawing/2014/main" id="{00000000-0008-0000-0200-0000A2010000}"/>
                      </a:ext>
                    </a:extLst>
                  </xdr:cNvPr>
                  <xdr:cNvGrpSpPr/>
                </xdr:nvGrpSpPr>
                <xdr:grpSpPr>
                  <a:xfrm>
                    <a:off x="267433" y="267433"/>
                    <a:ext cx="32091923" cy="18452855"/>
                    <a:chOff x="272143" y="272143"/>
                    <a:chExt cx="32657143" cy="18777857"/>
                  </a:xfrm>
                </xdr:grpSpPr>
                <xdr:cxnSp macro="">
                  <xdr:nvCxnSpPr>
                    <xdr:cNvPr id="421" name="Straight Connector 420">
                      <a:extLst>
                        <a:ext uri="{FF2B5EF4-FFF2-40B4-BE49-F238E27FC236}">
                          <a16:creationId xmlns:a16="http://schemas.microsoft.com/office/drawing/2014/main" id="{00000000-0008-0000-0200-0000A5010000}"/>
                        </a:ext>
                      </a:extLst>
                    </xdr:cNvPr>
                    <xdr:cNvCxnSpPr/>
                  </xdr:nvCxnSpPr>
                  <xdr:spPr>
                    <a:xfrm>
                      <a:off x="272143" y="272143"/>
                      <a:ext cx="0" cy="18777857"/>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22" name="Straight Connector 421">
                      <a:extLst>
                        <a:ext uri="{FF2B5EF4-FFF2-40B4-BE49-F238E27FC236}">
                          <a16:creationId xmlns:a16="http://schemas.microsoft.com/office/drawing/2014/main" id="{00000000-0008-0000-0200-0000A6010000}"/>
                        </a:ext>
                      </a:extLst>
                    </xdr:cNvPr>
                    <xdr:cNvCxnSpPr/>
                  </xdr:nvCxnSpPr>
                  <xdr:spPr>
                    <a:xfrm flipH="1">
                      <a:off x="272143" y="272143"/>
                      <a:ext cx="32657143"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23" name="Straight Connector 422">
                      <a:extLst>
                        <a:ext uri="{FF2B5EF4-FFF2-40B4-BE49-F238E27FC236}">
                          <a16:creationId xmlns:a16="http://schemas.microsoft.com/office/drawing/2014/main" id="{00000000-0008-0000-0200-0000A7010000}"/>
                        </a:ext>
                      </a:extLst>
                    </xdr:cNvPr>
                    <xdr:cNvCxnSpPr/>
                  </xdr:nvCxnSpPr>
                  <xdr:spPr>
                    <a:xfrm flipH="1">
                      <a:off x="272143" y="19050000"/>
                      <a:ext cx="32657143"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24" name="Straight Connector 423">
                      <a:extLst>
                        <a:ext uri="{FF2B5EF4-FFF2-40B4-BE49-F238E27FC236}">
                          <a16:creationId xmlns:a16="http://schemas.microsoft.com/office/drawing/2014/main" id="{00000000-0008-0000-0200-0000A8010000}"/>
                        </a:ext>
                      </a:extLst>
                    </xdr:cNvPr>
                    <xdr:cNvCxnSpPr/>
                  </xdr:nvCxnSpPr>
                  <xdr:spPr>
                    <a:xfrm>
                      <a:off x="32929286" y="272143"/>
                      <a:ext cx="0" cy="18777857"/>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25" name="Straight Connector 424">
                      <a:extLst>
                        <a:ext uri="{FF2B5EF4-FFF2-40B4-BE49-F238E27FC236}">
                          <a16:creationId xmlns:a16="http://schemas.microsoft.com/office/drawing/2014/main" id="{00000000-0008-0000-0200-0000A9010000}"/>
                        </a:ext>
                      </a:extLst>
                    </xdr:cNvPr>
                    <xdr:cNvCxnSpPr/>
                  </xdr:nvCxnSpPr>
                  <xdr:spPr>
                    <a:xfrm>
                      <a:off x="31296429" y="272143"/>
                      <a:ext cx="0" cy="18777857"/>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cxnSp macro="">
                <xdr:nvCxnSpPr>
                  <xdr:cNvPr id="419" name="Straight Connector 418">
                    <a:extLst>
                      <a:ext uri="{FF2B5EF4-FFF2-40B4-BE49-F238E27FC236}">
                        <a16:creationId xmlns:a16="http://schemas.microsoft.com/office/drawing/2014/main" id="{00000000-0008-0000-0200-0000A3010000}"/>
                      </a:ext>
                    </a:extLst>
                  </xdr:cNvPr>
                  <xdr:cNvCxnSpPr/>
                </xdr:nvCxnSpPr>
                <xdr:spPr>
                  <a:xfrm>
                    <a:off x="30754760" y="16791700"/>
                    <a:ext cx="1604596"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20" name="Straight Connector 419">
                    <a:extLst>
                      <a:ext uri="{FF2B5EF4-FFF2-40B4-BE49-F238E27FC236}">
                        <a16:creationId xmlns:a16="http://schemas.microsoft.com/office/drawing/2014/main" id="{00000000-0008-0000-0200-0000A4010000}"/>
                      </a:ext>
                    </a:extLst>
                  </xdr:cNvPr>
                  <xdr:cNvCxnSpPr/>
                </xdr:nvCxnSpPr>
                <xdr:spPr>
                  <a:xfrm>
                    <a:off x="30754760" y="15139273"/>
                    <a:ext cx="1604596"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pic>
              <xdr:nvPicPr>
                <xdr:cNvPr id="417" name="Picture 416">
                  <a:extLst>
                    <a:ext uri="{FF2B5EF4-FFF2-40B4-BE49-F238E27FC236}">
                      <a16:creationId xmlns:a16="http://schemas.microsoft.com/office/drawing/2014/main" id="{00000000-0008-0000-0200-0000A1010000}"/>
                    </a:ext>
                  </a:extLst>
                </xdr:cNvPr>
                <xdr:cNvPicPr>
                  <a:picLocks noChangeAspect="1"/>
                </xdr:cNvPicPr>
              </xdr:nvPicPr>
              <xdr:blipFill>
                <a:blip xmlns:r="http://schemas.openxmlformats.org/officeDocument/2006/relationships" r:embed="rId1"/>
                <a:stretch>
                  <a:fillRect/>
                </a:stretch>
              </xdr:blipFill>
              <xdr:spPr>
                <a:xfrm>
                  <a:off x="30818134" y="14373487"/>
                  <a:ext cx="1499312" cy="701298"/>
                </a:xfrm>
                <a:prstGeom prst="rect">
                  <a:avLst/>
                </a:prstGeom>
              </xdr:spPr>
            </xdr:pic>
          </xdr:grpSp>
          <xdr:cxnSp macro="">
            <xdr:nvCxnSpPr>
              <xdr:cNvPr id="404" name="Straight Connector 403">
                <a:extLst>
                  <a:ext uri="{FF2B5EF4-FFF2-40B4-BE49-F238E27FC236}">
                    <a16:creationId xmlns:a16="http://schemas.microsoft.com/office/drawing/2014/main" id="{00000000-0008-0000-0200-000094010000}"/>
                  </a:ext>
                </a:extLst>
              </xdr:cNvPr>
              <xdr:cNvCxnSpPr/>
            </xdr:nvCxnSpPr>
            <xdr:spPr>
              <a:xfrm>
                <a:off x="30670500" y="7682543"/>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05" name="Straight Connector 404">
                <a:extLst>
                  <a:ext uri="{FF2B5EF4-FFF2-40B4-BE49-F238E27FC236}">
                    <a16:creationId xmlns:a16="http://schemas.microsoft.com/office/drawing/2014/main" id="{00000000-0008-0000-0200-000095010000}"/>
                  </a:ext>
                </a:extLst>
              </xdr:cNvPr>
              <xdr:cNvCxnSpPr/>
            </xdr:nvCxnSpPr>
            <xdr:spPr>
              <a:xfrm>
                <a:off x="30670500" y="12626439"/>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06" name="Straight Connector 405">
                <a:extLst>
                  <a:ext uri="{FF2B5EF4-FFF2-40B4-BE49-F238E27FC236}">
                    <a16:creationId xmlns:a16="http://schemas.microsoft.com/office/drawing/2014/main" id="{00000000-0008-0000-0200-000096010000}"/>
                  </a:ext>
                </a:extLst>
              </xdr:cNvPr>
              <xdr:cNvCxnSpPr/>
            </xdr:nvCxnSpPr>
            <xdr:spPr>
              <a:xfrm>
                <a:off x="30670500" y="13450422"/>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07" name="Straight Connector 406">
                <a:extLst>
                  <a:ext uri="{FF2B5EF4-FFF2-40B4-BE49-F238E27FC236}">
                    <a16:creationId xmlns:a16="http://schemas.microsoft.com/office/drawing/2014/main" id="{00000000-0008-0000-0200-000097010000}"/>
                  </a:ext>
                </a:extLst>
              </xdr:cNvPr>
              <xdr:cNvCxnSpPr/>
            </xdr:nvCxnSpPr>
            <xdr:spPr>
              <a:xfrm>
                <a:off x="30670500" y="13175761"/>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08" name="Straight Connector 407">
                <a:extLst>
                  <a:ext uri="{FF2B5EF4-FFF2-40B4-BE49-F238E27FC236}">
                    <a16:creationId xmlns:a16="http://schemas.microsoft.com/office/drawing/2014/main" id="{00000000-0008-0000-0200-000098010000}"/>
                  </a:ext>
                </a:extLst>
              </xdr:cNvPr>
              <xdr:cNvCxnSpPr/>
            </xdr:nvCxnSpPr>
            <xdr:spPr>
              <a:xfrm>
                <a:off x="30670500" y="12901100"/>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09" name="Straight Connector 408">
                <a:extLst>
                  <a:ext uri="{FF2B5EF4-FFF2-40B4-BE49-F238E27FC236}">
                    <a16:creationId xmlns:a16="http://schemas.microsoft.com/office/drawing/2014/main" id="{00000000-0008-0000-0200-000099010000}"/>
                  </a:ext>
                </a:extLst>
              </xdr:cNvPr>
              <xdr:cNvCxnSpPr/>
            </xdr:nvCxnSpPr>
            <xdr:spPr>
              <a:xfrm>
                <a:off x="30670500" y="13999743"/>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10" name="Straight Connector 409">
                <a:extLst>
                  <a:ext uri="{FF2B5EF4-FFF2-40B4-BE49-F238E27FC236}">
                    <a16:creationId xmlns:a16="http://schemas.microsoft.com/office/drawing/2014/main" id="{00000000-0008-0000-0200-00009A010000}"/>
                  </a:ext>
                </a:extLst>
              </xdr:cNvPr>
              <xdr:cNvCxnSpPr/>
            </xdr:nvCxnSpPr>
            <xdr:spPr>
              <a:xfrm>
                <a:off x="30670500" y="13725083"/>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11" name="Straight Connector 410">
                <a:extLst>
                  <a:ext uri="{FF2B5EF4-FFF2-40B4-BE49-F238E27FC236}">
                    <a16:creationId xmlns:a16="http://schemas.microsoft.com/office/drawing/2014/main" id="{00000000-0008-0000-0200-00009B010000}"/>
                  </a:ext>
                </a:extLst>
              </xdr:cNvPr>
              <xdr:cNvCxnSpPr/>
            </xdr:nvCxnSpPr>
            <xdr:spPr>
              <a:xfrm flipH="1">
                <a:off x="31219158" y="11802456"/>
                <a:ext cx="446" cy="2471948"/>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12" name="Straight Connector 411">
                <a:extLst>
                  <a:ext uri="{FF2B5EF4-FFF2-40B4-BE49-F238E27FC236}">
                    <a16:creationId xmlns:a16="http://schemas.microsoft.com/office/drawing/2014/main" id="{00000000-0008-0000-0200-00009C010000}"/>
                  </a:ext>
                </a:extLst>
              </xdr:cNvPr>
              <xdr:cNvCxnSpPr/>
            </xdr:nvCxnSpPr>
            <xdr:spPr>
              <a:xfrm>
                <a:off x="30670500" y="11802456"/>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13" name="Straight Connector 412">
                <a:extLst>
                  <a:ext uri="{FF2B5EF4-FFF2-40B4-BE49-F238E27FC236}">
                    <a16:creationId xmlns:a16="http://schemas.microsoft.com/office/drawing/2014/main" id="{00000000-0008-0000-0200-00009D010000}"/>
                  </a:ext>
                </a:extLst>
              </xdr:cNvPr>
              <xdr:cNvCxnSpPr/>
            </xdr:nvCxnSpPr>
            <xdr:spPr>
              <a:xfrm>
                <a:off x="30670500" y="11253135"/>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14" name="Straight Connector 413">
                <a:extLst>
                  <a:ext uri="{FF2B5EF4-FFF2-40B4-BE49-F238E27FC236}">
                    <a16:creationId xmlns:a16="http://schemas.microsoft.com/office/drawing/2014/main" id="{00000000-0008-0000-0200-00009E010000}"/>
                  </a:ext>
                </a:extLst>
              </xdr:cNvPr>
              <xdr:cNvCxnSpPr/>
            </xdr:nvCxnSpPr>
            <xdr:spPr>
              <a:xfrm>
                <a:off x="30670500" y="12077117"/>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grpSp>
      <xdr:grpSp>
        <xdr:nvGrpSpPr>
          <xdr:cNvPr id="374" name="Group 373">
            <a:extLst>
              <a:ext uri="{FF2B5EF4-FFF2-40B4-BE49-F238E27FC236}">
                <a16:creationId xmlns:a16="http://schemas.microsoft.com/office/drawing/2014/main" id="{00000000-0008-0000-0200-000076010000}"/>
              </a:ext>
            </a:extLst>
          </xdr:cNvPr>
          <xdr:cNvGrpSpPr>
            <a:grpSpLocks noChangeAspect="1"/>
          </xdr:cNvGrpSpPr>
        </xdr:nvGrpSpPr>
        <xdr:grpSpPr>
          <a:xfrm>
            <a:off x="30810244" y="14798512"/>
            <a:ext cx="1489217" cy="1463040"/>
            <a:chOff x="13755938" y="6357717"/>
            <a:chExt cx="834896" cy="822834"/>
          </a:xfrm>
        </xdr:grpSpPr>
        <xdr:cxnSp macro="">
          <xdr:nvCxnSpPr>
            <xdr:cNvPr id="375" name="Straight Connector 374">
              <a:extLst>
                <a:ext uri="{FF2B5EF4-FFF2-40B4-BE49-F238E27FC236}">
                  <a16:creationId xmlns:a16="http://schemas.microsoft.com/office/drawing/2014/main" id="{00000000-0008-0000-0200-000077010000}"/>
                </a:ext>
              </a:extLst>
            </xdr:cNvPr>
            <xdr:cNvCxnSpPr/>
          </xdr:nvCxnSpPr>
          <xdr:spPr>
            <a:xfrm>
              <a:off x="14160237" y="6357717"/>
              <a:ext cx="14362" cy="82283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76" name="Straight Connector 375">
              <a:extLst>
                <a:ext uri="{FF2B5EF4-FFF2-40B4-BE49-F238E27FC236}">
                  <a16:creationId xmlns:a16="http://schemas.microsoft.com/office/drawing/2014/main" id="{00000000-0008-0000-0200-000078010000}"/>
                </a:ext>
              </a:extLst>
            </xdr:cNvPr>
            <xdr:cNvCxnSpPr/>
          </xdr:nvCxnSpPr>
          <xdr:spPr>
            <a:xfrm flipH="1">
              <a:off x="13755938" y="6769134"/>
              <a:ext cx="822960" cy="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77" name="Straight Connector 376">
              <a:extLst>
                <a:ext uri="{FF2B5EF4-FFF2-40B4-BE49-F238E27FC236}">
                  <a16:creationId xmlns:a16="http://schemas.microsoft.com/office/drawing/2014/main" id="{00000000-0008-0000-0200-000079010000}"/>
                </a:ext>
              </a:extLst>
            </xdr:cNvPr>
            <xdr:cNvCxnSpPr/>
          </xdr:nvCxnSpPr>
          <xdr:spPr>
            <a:xfrm flipH="1">
              <a:off x="14013275" y="6387616"/>
              <a:ext cx="308286" cy="76303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78" name="Straight Connector 377">
              <a:extLst>
                <a:ext uri="{FF2B5EF4-FFF2-40B4-BE49-F238E27FC236}">
                  <a16:creationId xmlns:a16="http://schemas.microsoft.com/office/drawing/2014/main" id="{00000000-0008-0000-0200-00007A010000}"/>
                </a:ext>
              </a:extLst>
            </xdr:cNvPr>
            <xdr:cNvCxnSpPr/>
          </xdr:nvCxnSpPr>
          <xdr:spPr>
            <a:xfrm flipH="1">
              <a:off x="13876458" y="6478174"/>
              <a:ext cx="581920" cy="58192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79" name="Straight Connector 378">
              <a:extLst>
                <a:ext uri="{FF2B5EF4-FFF2-40B4-BE49-F238E27FC236}">
                  <a16:creationId xmlns:a16="http://schemas.microsoft.com/office/drawing/2014/main" id="{00000000-0008-0000-0200-00007B010000}"/>
                </a:ext>
              </a:extLst>
            </xdr:cNvPr>
            <xdr:cNvCxnSpPr/>
          </xdr:nvCxnSpPr>
          <xdr:spPr>
            <a:xfrm flipH="1">
              <a:off x="13788649" y="6608356"/>
              <a:ext cx="757538" cy="32155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80" name="Straight Connector 379">
              <a:extLst>
                <a:ext uri="{FF2B5EF4-FFF2-40B4-BE49-F238E27FC236}">
                  <a16:creationId xmlns:a16="http://schemas.microsoft.com/office/drawing/2014/main" id="{00000000-0008-0000-0200-00007C010000}"/>
                </a:ext>
              </a:extLst>
            </xdr:cNvPr>
            <xdr:cNvCxnSpPr/>
          </xdr:nvCxnSpPr>
          <xdr:spPr>
            <a:xfrm flipH="1" flipV="1">
              <a:off x="13785900" y="6614991"/>
              <a:ext cx="763036" cy="30828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81" name="Straight Connector 380">
              <a:extLst>
                <a:ext uri="{FF2B5EF4-FFF2-40B4-BE49-F238E27FC236}">
                  <a16:creationId xmlns:a16="http://schemas.microsoft.com/office/drawing/2014/main" id="{00000000-0008-0000-0200-00007D010000}"/>
                </a:ext>
              </a:extLst>
            </xdr:cNvPr>
            <xdr:cNvCxnSpPr/>
          </xdr:nvCxnSpPr>
          <xdr:spPr>
            <a:xfrm flipH="1" flipV="1">
              <a:off x="13876458" y="6478174"/>
              <a:ext cx="581920" cy="58192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82" name="Straight Connector 381">
              <a:extLst>
                <a:ext uri="{FF2B5EF4-FFF2-40B4-BE49-F238E27FC236}">
                  <a16:creationId xmlns:a16="http://schemas.microsoft.com/office/drawing/2014/main" id="{00000000-0008-0000-0200-00007E010000}"/>
                </a:ext>
              </a:extLst>
            </xdr:cNvPr>
            <xdr:cNvCxnSpPr/>
          </xdr:nvCxnSpPr>
          <xdr:spPr>
            <a:xfrm flipH="1" flipV="1">
              <a:off x="14013275" y="6387616"/>
              <a:ext cx="308286" cy="76303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83" name="Straight Connector 382">
              <a:extLst>
                <a:ext uri="{FF2B5EF4-FFF2-40B4-BE49-F238E27FC236}">
                  <a16:creationId xmlns:a16="http://schemas.microsoft.com/office/drawing/2014/main" id="{00000000-0008-0000-0200-00007F010000}"/>
                </a:ext>
              </a:extLst>
            </xdr:cNvPr>
            <xdr:cNvCxnSpPr/>
          </xdr:nvCxnSpPr>
          <xdr:spPr>
            <a:xfrm flipH="1">
              <a:off x="14088904" y="6365214"/>
              <a:ext cx="157028" cy="80784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84" name="Straight Connector 383">
              <a:extLst>
                <a:ext uri="{FF2B5EF4-FFF2-40B4-BE49-F238E27FC236}">
                  <a16:creationId xmlns:a16="http://schemas.microsoft.com/office/drawing/2014/main" id="{00000000-0008-0000-0200-000080010000}"/>
                </a:ext>
              </a:extLst>
            </xdr:cNvPr>
            <xdr:cNvCxnSpPr/>
          </xdr:nvCxnSpPr>
          <xdr:spPr>
            <a:xfrm flipH="1" flipV="1">
              <a:off x="13763498" y="6690620"/>
              <a:ext cx="807840" cy="157028"/>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85" name="Straight Connector 384">
              <a:extLst>
                <a:ext uri="{FF2B5EF4-FFF2-40B4-BE49-F238E27FC236}">
                  <a16:creationId xmlns:a16="http://schemas.microsoft.com/office/drawing/2014/main" id="{00000000-0008-0000-0200-000081010000}"/>
                </a:ext>
              </a:extLst>
            </xdr:cNvPr>
            <xdr:cNvCxnSpPr/>
          </xdr:nvCxnSpPr>
          <xdr:spPr>
            <a:xfrm flipH="1">
              <a:off x="13943310" y="6424038"/>
              <a:ext cx="448216" cy="690192"/>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86" name="Straight Connector 385">
              <a:extLst>
                <a:ext uri="{FF2B5EF4-FFF2-40B4-BE49-F238E27FC236}">
                  <a16:creationId xmlns:a16="http://schemas.microsoft.com/office/drawing/2014/main" id="{00000000-0008-0000-0200-000082010000}"/>
                </a:ext>
              </a:extLst>
            </xdr:cNvPr>
            <xdr:cNvCxnSpPr/>
          </xdr:nvCxnSpPr>
          <xdr:spPr>
            <a:xfrm flipH="1">
              <a:off x="13826286" y="6539037"/>
              <a:ext cx="682264" cy="46019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87" name="Straight Connector 386">
              <a:extLst>
                <a:ext uri="{FF2B5EF4-FFF2-40B4-BE49-F238E27FC236}">
                  <a16:creationId xmlns:a16="http://schemas.microsoft.com/office/drawing/2014/main" id="{00000000-0008-0000-0200-000083010000}"/>
                </a:ext>
              </a:extLst>
            </xdr:cNvPr>
            <xdr:cNvCxnSpPr/>
          </xdr:nvCxnSpPr>
          <xdr:spPr>
            <a:xfrm flipH="1">
              <a:off x="13764930" y="6683582"/>
              <a:ext cx="804976" cy="17110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88" name="Straight Connector 387">
              <a:extLst>
                <a:ext uri="{FF2B5EF4-FFF2-40B4-BE49-F238E27FC236}">
                  <a16:creationId xmlns:a16="http://schemas.microsoft.com/office/drawing/2014/main" id="{00000000-0008-0000-0200-000084010000}"/>
                </a:ext>
              </a:extLst>
            </xdr:cNvPr>
            <xdr:cNvCxnSpPr/>
          </xdr:nvCxnSpPr>
          <xdr:spPr>
            <a:xfrm flipH="1" flipV="1">
              <a:off x="13830353" y="6533119"/>
              <a:ext cx="674130" cy="47203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89" name="Straight Connector 388">
              <a:extLst>
                <a:ext uri="{FF2B5EF4-FFF2-40B4-BE49-F238E27FC236}">
                  <a16:creationId xmlns:a16="http://schemas.microsoft.com/office/drawing/2014/main" id="{00000000-0008-0000-0200-000085010000}"/>
                </a:ext>
              </a:extLst>
            </xdr:cNvPr>
            <xdr:cNvCxnSpPr/>
          </xdr:nvCxnSpPr>
          <xdr:spPr>
            <a:xfrm flipH="1" flipV="1">
              <a:off x="13937321" y="6428002"/>
              <a:ext cx="460194" cy="68226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90" name="Straight Connector 389">
              <a:extLst>
                <a:ext uri="{FF2B5EF4-FFF2-40B4-BE49-F238E27FC236}">
                  <a16:creationId xmlns:a16="http://schemas.microsoft.com/office/drawing/2014/main" id="{00000000-0008-0000-0200-000086010000}"/>
                </a:ext>
              </a:extLst>
            </xdr:cNvPr>
            <xdr:cNvCxnSpPr/>
          </xdr:nvCxnSpPr>
          <xdr:spPr>
            <a:xfrm flipH="1" flipV="1">
              <a:off x="14081866" y="6366646"/>
              <a:ext cx="171104" cy="80497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sp macro="" textlink="">
          <xdr:nvSpPr>
            <xdr:cNvPr id="391" name="Oval 390">
              <a:extLst>
                <a:ext uri="{FF2B5EF4-FFF2-40B4-BE49-F238E27FC236}">
                  <a16:creationId xmlns:a16="http://schemas.microsoft.com/office/drawing/2014/main" id="{00000000-0008-0000-0200-000087010000}"/>
                </a:ext>
              </a:extLst>
            </xdr:cNvPr>
            <xdr:cNvSpPr>
              <a:spLocks noChangeAspect="1"/>
            </xdr:cNvSpPr>
          </xdr:nvSpPr>
          <xdr:spPr>
            <a:xfrm>
              <a:off x="13801658" y="6403374"/>
              <a:ext cx="731520" cy="731520"/>
            </a:xfrm>
            <a:prstGeom prst="ellipse">
              <a:avLst/>
            </a:prstGeom>
            <a:solidFill>
              <a:schemeClr val="tx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316736" rtl="0" eaLnBrk="1" latinLnBrk="0" hangingPunct="1">
                <a:defRPr sz="2592" kern="1200">
                  <a:solidFill>
                    <a:schemeClr val="lt1"/>
                  </a:solidFill>
                  <a:latin typeface="+mn-lt"/>
                  <a:ea typeface="+mn-ea"/>
                  <a:cs typeface="+mn-cs"/>
                </a:defRPr>
              </a:lvl1pPr>
              <a:lvl2pPr marL="658368" algn="l" defTabSz="1316736" rtl="0" eaLnBrk="1" latinLnBrk="0" hangingPunct="1">
                <a:defRPr sz="2592" kern="1200">
                  <a:solidFill>
                    <a:schemeClr val="lt1"/>
                  </a:solidFill>
                  <a:latin typeface="+mn-lt"/>
                  <a:ea typeface="+mn-ea"/>
                  <a:cs typeface="+mn-cs"/>
                </a:defRPr>
              </a:lvl2pPr>
              <a:lvl3pPr marL="1316736" algn="l" defTabSz="1316736" rtl="0" eaLnBrk="1" latinLnBrk="0" hangingPunct="1">
                <a:defRPr sz="2592" kern="1200">
                  <a:solidFill>
                    <a:schemeClr val="lt1"/>
                  </a:solidFill>
                  <a:latin typeface="+mn-lt"/>
                  <a:ea typeface="+mn-ea"/>
                  <a:cs typeface="+mn-cs"/>
                </a:defRPr>
              </a:lvl3pPr>
              <a:lvl4pPr marL="1975104" algn="l" defTabSz="1316736" rtl="0" eaLnBrk="1" latinLnBrk="0" hangingPunct="1">
                <a:defRPr sz="2592" kern="1200">
                  <a:solidFill>
                    <a:schemeClr val="lt1"/>
                  </a:solidFill>
                  <a:latin typeface="+mn-lt"/>
                  <a:ea typeface="+mn-ea"/>
                  <a:cs typeface="+mn-cs"/>
                </a:defRPr>
              </a:lvl4pPr>
              <a:lvl5pPr marL="2633472" algn="l" defTabSz="1316736" rtl="0" eaLnBrk="1" latinLnBrk="0" hangingPunct="1">
                <a:defRPr sz="2592" kern="1200">
                  <a:solidFill>
                    <a:schemeClr val="lt1"/>
                  </a:solidFill>
                  <a:latin typeface="+mn-lt"/>
                  <a:ea typeface="+mn-ea"/>
                  <a:cs typeface="+mn-cs"/>
                </a:defRPr>
              </a:lvl5pPr>
              <a:lvl6pPr marL="3291840" algn="l" defTabSz="1316736" rtl="0" eaLnBrk="1" latinLnBrk="0" hangingPunct="1">
                <a:defRPr sz="2592" kern="1200">
                  <a:solidFill>
                    <a:schemeClr val="lt1"/>
                  </a:solidFill>
                  <a:latin typeface="+mn-lt"/>
                  <a:ea typeface="+mn-ea"/>
                  <a:cs typeface="+mn-cs"/>
                </a:defRPr>
              </a:lvl6pPr>
              <a:lvl7pPr marL="3950208" algn="l" defTabSz="1316736" rtl="0" eaLnBrk="1" latinLnBrk="0" hangingPunct="1">
                <a:defRPr sz="2592" kern="1200">
                  <a:solidFill>
                    <a:schemeClr val="lt1"/>
                  </a:solidFill>
                  <a:latin typeface="+mn-lt"/>
                  <a:ea typeface="+mn-ea"/>
                  <a:cs typeface="+mn-cs"/>
                </a:defRPr>
              </a:lvl7pPr>
              <a:lvl8pPr marL="4608576" algn="l" defTabSz="1316736" rtl="0" eaLnBrk="1" latinLnBrk="0" hangingPunct="1">
                <a:defRPr sz="2592" kern="1200">
                  <a:solidFill>
                    <a:schemeClr val="lt1"/>
                  </a:solidFill>
                  <a:latin typeface="+mn-lt"/>
                  <a:ea typeface="+mn-ea"/>
                  <a:cs typeface="+mn-cs"/>
                </a:defRPr>
              </a:lvl8pPr>
              <a:lvl9pPr marL="5266944" algn="l" defTabSz="1316736" rtl="0" eaLnBrk="1" latinLnBrk="0" hangingPunct="1">
                <a:defRPr sz="2592" kern="1200">
                  <a:solidFill>
                    <a:schemeClr val="lt1"/>
                  </a:solidFill>
                  <a:latin typeface="+mn-lt"/>
                  <a:ea typeface="+mn-ea"/>
                  <a:cs typeface="+mn-cs"/>
                </a:defRPr>
              </a:lvl9pPr>
            </a:lstStyle>
            <a:p>
              <a:pPr algn="ctr"/>
              <a:endParaRPr lang="en-US" sz="600">
                <a:solidFill>
                  <a:schemeClr val="bg1"/>
                </a:solidFill>
              </a:endParaRPr>
            </a:p>
          </xdr:txBody>
        </xdr:sp>
        <xdr:sp macro="" textlink="">
          <xdr:nvSpPr>
            <xdr:cNvPr id="392" name="Oval 391">
              <a:extLst>
                <a:ext uri="{FF2B5EF4-FFF2-40B4-BE49-F238E27FC236}">
                  <a16:creationId xmlns:a16="http://schemas.microsoft.com/office/drawing/2014/main" id="{00000000-0008-0000-0200-000088010000}"/>
                </a:ext>
              </a:extLst>
            </xdr:cNvPr>
            <xdr:cNvSpPr>
              <a:spLocks noChangeAspect="1"/>
            </xdr:cNvSpPr>
          </xdr:nvSpPr>
          <xdr:spPr>
            <a:xfrm>
              <a:off x="13893098" y="6494814"/>
              <a:ext cx="548640" cy="548640"/>
            </a:xfrm>
            <a:prstGeom prst="ellipse">
              <a:avLst/>
            </a:prstGeom>
            <a:solidFill>
              <a:schemeClr val="tx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316736" rtl="0" eaLnBrk="1" latinLnBrk="0" hangingPunct="1">
                <a:defRPr sz="2592" kern="1200">
                  <a:solidFill>
                    <a:schemeClr val="lt1"/>
                  </a:solidFill>
                  <a:latin typeface="+mn-lt"/>
                  <a:ea typeface="+mn-ea"/>
                  <a:cs typeface="+mn-cs"/>
                </a:defRPr>
              </a:lvl1pPr>
              <a:lvl2pPr marL="658368" algn="l" defTabSz="1316736" rtl="0" eaLnBrk="1" latinLnBrk="0" hangingPunct="1">
                <a:defRPr sz="2592" kern="1200">
                  <a:solidFill>
                    <a:schemeClr val="lt1"/>
                  </a:solidFill>
                  <a:latin typeface="+mn-lt"/>
                  <a:ea typeface="+mn-ea"/>
                  <a:cs typeface="+mn-cs"/>
                </a:defRPr>
              </a:lvl2pPr>
              <a:lvl3pPr marL="1316736" algn="l" defTabSz="1316736" rtl="0" eaLnBrk="1" latinLnBrk="0" hangingPunct="1">
                <a:defRPr sz="2592" kern="1200">
                  <a:solidFill>
                    <a:schemeClr val="lt1"/>
                  </a:solidFill>
                  <a:latin typeface="+mn-lt"/>
                  <a:ea typeface="+mn-ea"/>
                  <a:cs typeface="+mn-cs"/>
                </a:defRPr>
              </a:lvl3pPr>
              <a:lvl4pPr marL="1975104" algn="l" defTabSz="1316736" rtl="0" eaLnBrk="1" latinLnBrk="0" hangingPunct="1">
                <a:defRPr sz="2592" kern="1200">
                  <a:solidFill>
                    <a:schemeClr val="lt1"/>
                  </a:solidFill>
                  <a:latin typeface="+mn-lt"/>
                  <a:ea typeface="+mn-ea"/>
                  <a:cs typeface="+mn-cs"/>
                </a:defRPr>
              </a:lvl4pPr>
              <a:lvl5pPr marL="2633472" algn="l" defTabSz="1316736" rtl="0" eaLnBrk="1" latinLnBrk="0" hangingPunct="1">
                <a:defRPr sz="2592" kern="1200">
                  <a:solidFill>
                    <a:schemeClr val="lt1"/>
                  </a:solidFill>
                  <a:latin typeface="+mn-lt"/>
                  <a:ea typeface="+mn-ea"/>
                  <a:cs typeface="+mn-cs"/>
                </a:defRPr>
              </a:lvl5pPr>
              <a:lvl6pPr marL="3291840" algn="l" defTabSz="1316736" rtl="0" eaLnBrk="1" latinLnBrk="0" hangingPunct="1">
                <a:defRPr sz="2592" kern="1200">
                  <a:solidFill>
                    <a:schemeClr val="lt1"/>
                  </a:solidFill>
                  <a:latin typeface="+mn-lt"/>
                  <a:ea typeface="+mn-ea"/>
                  <a:cs typeface="+mn-cs"/>
                </a:defRPr>
              </a:lvl6pPr>
              <a:lvl7pPr marL="3950208" algn="l" defTabSz="1316736" rtl="0" eaLnBrk="1" latinLnBrk="0" hangingPunct="1">
                <a:defRPr sz="2592" kern="1200">
                  <a:solidFill>
                    <a:schemeClr val="lt1"/>
                  </a:solidFill>
                  <a:latin typeface="+mn-lt"/>
                  <a:ea typeface="+mn-ea"/>
                  <a:cs typeface="+mn-cs"/>
                </a:defRPr>
              </a:lvl7pPr>
              <a:lvl8pPr marL="4608576" algn="l" defTabSz="1316736" rtl="0" eaLnBrk="1" latinLnBrk="0" hangingPunct="1">
                <a:defRPr sz="2592" kern="1200">
                  <a:solidFill>
                    <a:schemeClr val="lt1"/>
                  </a:solidFill>
                  <a:latin typeface="+mn-lt"/>
                  <a:ea typeface="+mn-ea"/>
                  <a:cs typeface="+mn-cs"/>
                </a:defRPr>
              </a:lvl8pPr>
              <a:lvl9pPr marL="5266944" algn="l" defTabSz="1316736" rtl="0" eaLnBrk="1" latinLnBrk="0" hangingPunct="1">
                <a:defRPr sz="2592" kern="1200">
                  <a:solidFill>
                    <a:schemeClr val="lt1"/>
                  </a:solidFill>
                  <a:latin typeface="+mn-lt"/>
                  <a:ea typeface="+mn-ea"/>
                  <a:cs typeface="+mn-cs"/>
                </a:defRPr>
              </a:lvl9pPr>
            </a:lstStyle>
            <a:p>
              <a:pPr algn="ctr"/>
              <a:endParaRPr lang="en-US" sz="600">
                <a:solidFill>
                  <a:schemeClr val="tx1"/>
                </a:solidFill>
              </a:endParaRPr>
            </a:p>
          </xdr:txBody>
        </xdr:sp>
        <xdr:sp macro="" textlink="">
          <xdr:nvSpPr>
            <xdr:cNvPr id="393" name="Rectangle 392">
              <a:extLst>
                <a:ext uri="{FF2B5EF4-FFF2-40B4-BE49-F238E27FC236}">
                  <a16:creationId xmlns:a16="http://schemas.microsoft.com/office/drawing/2014/main" id="{00000000-0008-0000-0200-000089010000}"/>
                </a:ext>
              </a:extLst>
            </xdr:cNvPr>
            <xdr:cNvSpPr>
              <a:spLocks noChangeAspect="1"/>
            </xdr:cNvSpPr>
          </xdr:nvSpPr>
          <xdr:spPr>
            <a:xfrm rot="16200000">
              <a:off x="13863380" y="6465096"/>
              <a:ext cx="608076" cy="608076"/>
            </a:xfrm>
            <a:prstGeom prst="rect">
              <a:avLst/>
            </a:prstGeom>
            <a:noFill/>
            <a:ln>
              <a:noFill/>
            </a:ln>
          </xdr:spPr>
          <xdr:txBody>
            <a:bodyPr spcFirstLastPara="1" wrap="square" lIns="45720" tIns="22860" rIns="45720" bIns="22860" numCol="1">
              <a:prstTxWarp prst="textCircle">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1000">
                  <a:ln w="0"/>
                  <a:solidFill>
                    <a:schemeClr val="bg1"/>
                  </a:solidFill>
                  <a:latin typeface="Arial" panose="020B0604020202020204" pitchFamily="34" charset="0"/>
                  <a:cs typeface="Arial" panose="020B0604020202020204" pitchFamily="34" charset="0"/>
                </a:rPr>
                <a:t>  Isaac Newton</a:t>
              </a:r>
            </a:p>
          </xdr:txBody>
        </xdr:sp>
        <xdr:sp macro="" textlink="">
          <xdr:nvSpPr>
            <xdr:cNvPr id="394" name="Rectangle 393">
              <a:extLst>
                <a:ext uri="{FF2B5EF4-FFF2-40B4-BE49-F238E27FC236}">
                  <a16:creationId xmlns:a16="http://schemas.microsoft.com/office/drawing/2014/main" id="{00000000-0008-0000-0200-00008A010000}"/>
                </a:ext>
              </a:extLst>
            </xdr:cNvPr>
            <xdr:cNvSpPr>
              <a:spLocks noChangeAspect="1"/>
            </xdr:cNvSpPr>
          </xdr:nvSpPr>
          <xdr:spPr>
            <a:xfrm>
              <a:off x="13835948" y="6437664"/>
              <a:ext cx="662940" cy="662940"/>
            </a:xfrm>
            <a:prstGeom prst="rect">
              <a:avLst/>
            </a:prstGeom>
            <a:noFill/>
            <a:ln>
              <a:noFill/>
            </a:ln>
          </xdr:spPr>
          <xdr:txBody>
            <a:bodyPr spcFirstLastPara="1" wrap="square" lIns="45720" tIns="22860" rIns="45720" bIns="22860" numCol="1">
              <a:prstTxWarp prst="textArchDown">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1000">
                  <a:ln w="0"/>
                  <a:solidFill>
                    <a:schemeClr val="bg1"/>
                  </a:solidFill>
                  <a:latin typeface="Arial" panose="020B0604020202020204" pitchFamily="34" charset="0"/>
                  <a:cs typeface="Arial" panose="020B0604020202020204" pitchFamily="34" charset="0"/>
                </a:rPr>
                <a:t> Main Man</a:t>
              </a:r>
            </a:p>
          </xdr:txBody>
        </xdr:sp>
        <xdr:sp macro="" textlink="">
          <xdr:nvSpPr>
            <xdr:cNvPr id="395" name="Rectangle 394">
              <a:extLst>
                <a:ext uri="{FF2B5EF4-FFF2-40B4-BE49-F238E27FC236}">
                  <a16:creationId xmlns:a16="http://schemas.microsoft.com/office/drawing/2014/main" id="{00000000-0008-0000-0200-00008B010000}"/>
                </a:ext>
              </a:extLst>
            </xdr:cNvPr>
            <xdr:cNvSpPr>
              <a:spLocks noChangeAspect="1"/>
            </xdr:cNvSpPr>
          </xdr:nvSpPr>
          <xdr:spPr>
            <a:xfrm>
              <a:off x="13938818" y="6540534"/>
              <a:ext cx="457200" cy="457200"/>
            </a:xfrm>
            <a:prstGeom prst="rect">
              <a:avLst/>
            </a:prstGeom>
            <a:noFill/>
            <a:ln>
              <a:noFill/>
            </a:ln>
          </xdr:spPr>
          <xdr:txBody>
            <a:bodyPr spcFirstLastPara="1" wrap="square" lIns="45720" tIns="22860" rIns="45720" bIns="22860" numCol="1">
              <a:prstTxWarp prst="textArchDown">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500">
                  <a:ln w="0"/>
                  <a:latin typeface="Arial" panose="020B0604020202020204" pitchFamily="34" charset="0"/>
                  <a:cs typeface="Arial" panose="020B0604020202020204" pitchFamily="34" charset="0"/>
                </a:rPr>
                <a:t> Registered</a:t>
              </a:r>
            </a:p>
          </xdr:txBody>
        </xdr:sp>
        <xdr:sp macro="" textlink="">
          <xdr:nvSpPr>
            <xdr:cNvPr id="396" name="Rectangle 395">
              <a:extLst>
                <a:ext uri="{FF2B5EF4-FFF2-40B4-BE49-F238E27FC236}">
                  <a16:creationId xmlns:a16="http://schemas.microsoft.com/office/drawing/2014/main" id="{00000000-0008-0000-0200-00008C010000}"/>
                </a:ext>
              </a:extLst>
            </xdr:cNvPr>
            <xdr:cNvSpPr>
              <a:spLocks noChangeAspect="1"/>
            </xdr:cNvSpPr>
          </xdr:nvSpPr>
          <xdr:spPr>
            <a:xfrm rot="16200000">
              <a:off x="13961678" y="6563394"/>
              <a:ext cx="411480" cy="411480"/>
            </a:xfrm>
            <a:prstGeom prst="rect">
              <a:avLst/>
            </a:prstGeom>
            <a:noFill/>
            <a:ln>
              <a:noFill/>
            </a:ln>
          </xdr:spPr>
          <xdr:txBody>
            <a:bodyPr spcFirstLastPara="1" wrap="square" lIns="45720" tIns="22860" rIns="45720" bIns="22860" numCol="1">
              <a:prstTxWarp prst="textCircle">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800">
                  <a:ln w="0"/>
                  <a:solidFill>
                    <a:schemeClr val="bg1"/>
                  </a:solidFill>
                  <a:latin typeface="Arial" panose="020B0604020202020204" pitchFamily="34" charset="0"/>
                  <a:cs typeface="Arial" panose="020B0604020202020204" pitchFamily="34" charset="0"/>
                </a:rPr>
                <a:t> State of Mass </a:t>
              </a:r>
            </a:p>
          </xdr:txBody>
        </xdr:sp>
        <xdr:sp macro="" textlink="">
          <xdr:nvSpPr>
            <xdr:cNvPr id="397" name="TextBox 7">
              <a:extLst>
                <a:ext uri="{FF2B5EF4-FFF2-40B4-BE49-F238E27FC236}">
                  <a16:creationId xmlns:a16="http://schemas.microsoft.com/office/drawing/2014/main" id="{00000000-0008-0000-0200-00008D010000}"/>
                </a:ext>
              </a:extLst>
            </xdr:cNvPr>
            <xdr:cNvSpPr txBox="1"/>
          </xdr:nvSpPr>
          <xdr:spPr>
            <a:xfrm>
              <a:off x="13983160" y="6669107"/>
              <a:ext cx="368517" cy="199134"/>
            </a:xfrm>
            <a:prstGeom prst="rect">
              <a:avLst/>
            </a:prstGeom>
            <a:solidFill>
              <a:schemeClr val="tx1"/>
            </a:solidFill>
            <a:ln>
              <a:noFill/>
            </a:ln>
          </xdr:spPr>
          <xdr:txBody>
            <a:bodyPr wrap="square" lIns="0" tIns="0" rIns="0" bIns="0" rtlCol="0">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1200">
                  <a:solidFill>
                    <a:schemeClr val="bg1"/>
                  </a:solidFill>
                  <a:latin typeface="Arial" panose="020B0604020202020204" pitchFamily="34" charset="0"/>
                  <a:cs typeface="Arial" panose="020B0604020202020204" pitchFamily="34" charset="0"/>
                </a:rPr>
                <a:t>F=ma </a:t>
              </a:r>
            </a:p>
            <a:p>
              <a:pPr algn="ctr"/>
              <a:r>
                <a:rPr lang="en-US" sz="1200">
                  <a:solidFill>
                    <a:schemeClr val="bg1"/>
                  </a:solidFill>
                  <a:latin typeface="Arial" panose="020B0604020202020204" pitchFamily="34" charset="0"/>
                  <a:cs typeface="Arial" panose="020B0604020202020204" pitchFamily="34" charset="0"/>
                </a:rPr>
                <a:t>#1 </a:t>
              </a:r>
            </a:p>
          </xdr:txBody>
        </xdr:sp>
        <xdr:pic>
          <xdr:nvPicPr>
            <xdr:cNvPr id="398" name="Picture 397">
              <a:extLst>
                <a:ext uri="{FF2B5EF4-FFF2-40B4-BE49-F238E27FC236}">
                  <a16:creationId xmlns:a16="http://schemas.microsoft.com/office/drawing/2014/main" id="{00000000-0008-0000-0200-00008E010000}"/>
                </a:ext>
              </a:extLst>
            </xdr:cNvPr>
            <xdr:cNvPicPr>
              <a:picLocks noChangeAspect="1"/>
            </xdr:cNvPicPr>
          </xdr:nvPicPr>
          <xdr:blipFill>
            <a:blip xmlns:r="http://schemas.openxmlformats.org/officeDocument/2006/relationships" r:embed="rId2" cstate="print">
              <a:lum bright="70000" contrast="-70000"/>
              <a:extLst>
                <a:ext uri="{28A0092B-C50C-407E-A947-70E740481C1C}">
                  <a14:useLocalDpi xmlns:a14="http://schemas.microsoft.com/office/drawing/2010/main" val="0"/>
                </a:ext>
              </a:extLst>
            </a:blip>
            <a:stretch>
              <a:fillRect/>
            </a:stretch>
          </xdr:blipFill>
          <xdr:spPr>
            <a:xfrm rot="21120000">
              <a:off x="13780067" y="6671055"/>
              <a:ext cx="810767" cy="274320"/>
            </a:xfrm>
            <a:prstGeom prst="rect">
              <a:avLst/>
            </a:prstGeom>
            <a:noFill/>
            <a:ln>
              <a:noFill/>
            </a:ln>
          </xdr:spPr>
        </xdr:pic>
      </xdr:grpSp>
    </xdr:grpSp>
    <xdr:clientData/>
  </xdr:twoCellAnchor>
  <mc:AlternateContent xmlns:mc="http://schemas.openxmlformats.org/markup-compatibility/2006">
    <mc:Choice xmlns:a14="http://schemas.microsoft.com/office/drawing/2010/main" Requires="a14">
      <xdr:twoCellAnchor editAs="oneCell">
        <xdr:from>
          <xdr:col>32</xdr:col>
          <xdr:colOff>0</xdr:colOff>
          <xdr:row>65</xdr:row>
          <xdr:rowOff>0</xdr:rowOff>
        </xdr:from>
        <xdr:to>
          <xdr:col>37</xdr:col>
          <xdr:colOff>247650</xdr:colOff>
          <xdr:row>66</xdr:row>
          <xdr:rowOff>259080</xdr:rowOff>
        </xdr:to>
        <xdr:sp macro="" textlink="">
          <xdr:nvSpPr>
            <xdr:cNvPr id="2053" name="CommandButton5" hidden="1">
              <a:extLst>
                <a:ext uri="{63B3BB69-23CF-44E3-9099-C40C66FF867C}">
                  <a14:compatExt spid="_x0000_s2053"/>
                </a:ext>
                <a:ext uri="{FF2B5EF4-FFF2-40B4-BE49-F238E27FC236}">
                  <a16:creationId xmlns:a16="http://schemas.microsoft.com/office/drawing/2014/main" id="{00000000-0008-0000-0200-00000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3</xdr:col>
      <xdr:colOff>0</xdr:colOff>
      <xdr:row>37</xdr:row>
      <xdr:rowOff>0</xdr:rowOff>
    </xdr:from>
    <xdr:to>
      <xdr:col>9</xdr:col>
      <xdr:colOff>0</xdr:colOff>
      <xdr:row>47</xdr:row>
      <xdr:rowOff>0</xdr:rowOff>
    </xdr:to>
    <xdr:grpSp>
      <xdr:nvGrpSpPr>
        <xdr:cNvPr id="107" name="Group 106">
          <a:extLst>
            <a:ext uri="{FF2B5EF4-FFF2-40B4-BE49-F238E27FC236}">
              <a16:creationId xmlns:a16="http://schemas.microsoft.com/office/drawing/2014/main" id="{00000000-0008-0000-0200-00006B000000}"/>
            </a:ext>
          </a:extLst>
        </xdr:cNvPr>
        <xdr:cNvGrpSpPr/>
      </xdr:nvGrpSpPr>
      <xdr:grpSpPr>
        <a:xfrm>
          <a:off x="813955" y="10252364"/>
          <a:ext cx="1627909" cy="2770909"/>
          <a:chOff x="2438434" y="1691635"/>
          <a:chExt cx="1645914" cy="2743194"/>
        </a:xfrm>
      </xdr:grpSpPr>
      <xdr:sp macro="" textlink="">
        <xdr:nvSpPr>
          <xdr:cNvPr id="108" name="TextBox 56">
            <a:extLst>
              <a:ext uri="{FF2B5EF4-FFF2-40B4-BE49-F238E27FC236}">
                <a16:creationId xmlns:a16="http://schemas.microsoft.com/office/drawing/2014/main" id="{00000000-0008-0000-0200-00006C000000}"/>
              </a:ext>
            </a:extLst>
          </xdr:cNvPr>
          <xdr:cNvSpPr txBox="1">
            <a:spLocks noChangeAspect="1"/>
          </xdr:cNvSpPr>
        </xdr:nvSpPr>
        <xdr:spPr>
          <a:xfrm>
            <a:off x="2987080" y="1691635"/>
            <a:ext cx="548640" cy="1097298"/>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F</a:t>
            </a:r>
          </a:p>
          <a:p>
            <a:pPr algn="ctr"/>
            <a:r>
              <a:rPr lang="en-US" b="1">
                <a:solidFill>
                  <a:srgbClr val="00B050"/>
                </a:solidFill>
                <a:latin typeface="Arial" panose="020B0604020202020204" pitchFamily="34" charset="0"/>
                <a:cs typeface="Arial" panose="020B0604020202020204" pitchFamily="34" charset="0"/>
              </a:rPr>
              <a:t>L</a:t>
            </a:r>
          </a:p>
          <a:p>
            <a:pPr algn="ctr"/>
            <a:r>
              <a:rPr lang="en-US" b="1">
                <a:solidFill>
                  <a:srgbClr val="00B050"/>
                </a:solidFill>
                <a:latin typeface="Arial" panose="020B0604020202020204" pitchFamily="34" charset="0"/>
                <a:cs typeface="Arial" panose="020B0604020202020204" pitchFamily="34" charset="0"/>
              </a:rPr>
              <a:t>T</a:t>
            </a:r>
          </a:p>
        </xdr:txBody>
      </xdr:sp>
      <xdr:sp macro="" textlink="">
        <xdr:nvSpPr>
          <xdr:cNvPr id="109" name="TextBox 57">
            <a:extLst>
              <a:ext uri="{FF2B5EF4-FFF2-40B4-BE49-F238E27FC236}">
                <a16:creationId xmlns:a16="http://schemas.microsoft.com/office/drawing/2014/main" id="{00000000-0008-0000-0200-00006D000000}"/>
              </a:ext>
            </a:extLst>
          </xdr:cNvPr>
          <xdr:cNvSpPr txBox="1">
            <a:spLocks noChangeAspect="1"/>
          </xdr:cNvSpPr>
        </xdr:nvSpPr>
        <xdr:spPr>
          <a:xfrm>
            <a:off x="2438440" y="1691653"/>
            <a:ext cx="54864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SP</a:t>
            </a:r>
          </a:p>
        </xdr:txBody>
      </xdr:sp>
      <xdr:sp macro="" textlink="">
        <xdr:nvSpPr>
          <xdr:cNvPr id="110" name="TextBox 58">
            <a:extLst>
              <a:ext uri="{FF2B5EF4-FFF2-40B4-BE49-F238E27FC236}">
                <a16:creationId xmlns:a16="http://schemas.microsoft.com/office/drawing/2014/main" id="{00000000-0008-0000-0200-00006E000000}"/>
              </a:ext>
            </a:extLst>
          </xdr:cNvPr>
          <xdr:cNvSpPr txBox="1">
            <a:spLocks noChangeAspect="1"/>
          </xdr:cNvSpPr>
        </xdr:nvSpPr>
        <xdr:spPr>
          <a:xfrm>
            <a:off x="3535702" y="1691653"/>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r>
              <a:rPr lang="en-US" baseline="-25000">
                <a:solidFill>
                  <a:schemeClr val="bg1"/>
                </a:solidFill>
                <a:latin typeface="Comic Sans MS" panose="030F0702030302020204" pitchFamily="66" charset="0"/>
              </a:rPr>
              <a:t>Opn</a:t>
            </a:r>
            <a:endParaRPr lang="en-US">
              <a:solidFill>
                <a:schemeClr val="bg1"/>
              </a:solidFill>
              <a:latin typeface="Comic Sans MS" panose="030F0702030302020204" pitchFamily="66" charset="0"/>
            </a:endParaRPr>
          </a:p>
        </xdr:txBody>
      </xdr:sp>
      <xdr:sp macro="" textlink="">
        <xdr:nvSpPr>
          <xdr:cNvPr id="111" name="TextBox 59">
            <a:extLst>
              <a:ext uri="{FF2B5EF4-FFF2-40B4-BE49-F238E27FC236}">
                <a16:creationId xmlns:a16="http://schemas.microsoft.com/office/drawing/2014/main" id="{00000000-0008-0000-0200-00006F000000}"/>
              </a:ext>
            </a:extLst>
          </xdr:cNvPr>
          <xdr:cNvSpPr txBox="1">
            <a:spLocks noChangeAspect="1"/>
          </xdr:cNvSpPr>
        </xdr:nvSpPr>
        <xdr:spPr>
          <a:xfrm>
            <a:off x="2438434" y="2240293"/>
            <a:ext cx="54864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112" name="TextBox 60">
            <a:extLst>
              <a:ext uri="{FF2B5EF4-FFF2-40B4-BE49-F238E27FC236}">
                <a16:creationId xmlns:a16="http://schemas.microsoft.com/office/drawing/2014/main" id="{00000000-0008-0000-0200-000070000000}"/>
              </a:ext>
            </a:extLst>
          </xdr:cNvPr>
          <xdr:cNvSpPr txBox="1">
            <a:spLocks noChangeAspect="1"/>
          </xdr:cNvSpPr>
        </xdr:nvSpPr>
        <xdr:spPr>
          <a:xfrm>
            <a:off x="2438434" y="2788921"/>
            <a:ext cx="54864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Go</a:t>
            </a:r>
          </a:p>
        </xdr:txBody>
      </xdr:sp>
      <xdr:sp macro="" textlink="">
        <xdr:nvSpPr>
          <xdr:cNvPr id="113" name="TextBox 61">
            <a:extLst>
              <a:ext uri="{FF2B5EF4-FFF2-40B4-BE49-F238E27FC236}">
                <a16:creationId xmlns:a16="http://schemas.microsoft.com/office/drawing/2014/main" id="{00000000-0008-0000-0200-000071000000}"/>
              </a:ext>
            </a:extLst>
          </xdr:cNvPr>
          <xdr:cNvSpPr txBox="1">
            <a:spLocks noChangeAspect="1"/>
          </xdr:cNvSpPr>
        </xdr:nvSpPr>
        <xdr:spPr>
          <a:xfrm>
            <a:off x="2438440" y="3886189"/>
            <a:ext cx="54864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DB</a:t>
            </a:r>
            <a:endParaRPr lang="en-US">
              <a:solidFill>
                <a:schemeClr val="bg1"/>
              </a:solidFill>
              <a:latin typeface="Comic Sans MS" panose="030F0702030302020204" pitchFamily="66" charset="0"/>
            </a:endParaRPr>
          </a:p>
        </xdr:txBody>
      </xdr:sp>
      <xdr:sp macro="" textlink="">
        <xdr:nvSpPr>
          <xdr:cNvPr id="114" name="TextBox 62">
            <a:extLst>
              <a:ext uri="{FF2B5EF4-FFF2-40B4-BE49-F238E27FC236}">
                <a16:creationId xmlns:a16="http://schemas.microsoft.com/office/drawing/2014/main" id="{00000000-0008-0000-0200-000072000000}"/>
              </a:ext>
            </a:extLst>
          </xdr:cNvPr>
          <xdr:cNvSpPr txBox="1">
            <a:spLocks noChangeAspect="1"/>
          </xdr:cNvSpPr>
        </xdr:nvSpPr>
        <xdr:spPr>
          <a:xfrm>
            <a:off x="2987074" y="2788921"/>
            <a:ext cx="1097274" cy="548640"/>
          </a:xfrm>
          <a:prstGeom prst="rect">
            <a:avLst/>
          </a:prstGeom>
          <a:solidFill>
            <a:schemeClr val="accent4">
              <a:lumMod val="75000"/>
            </a:schemeClr>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“Action/Normal”</a:t>
            </a:r>
          </a:p>
        </xdr:txBody>
      </xdr:sp>
      <xdr:sp macro="" textlink="">
        <xdr:nvSpPr>
          <xdr:cNvPr id="115" name="TextBox 63">
            <a:extLst>
              <a:ext uri="{FF2B5EF4-FFF2-40B4-BE49-F238E27FC236}">
                <a16:creationId xmlns:a16="http://schemas.microsoft.com/office/drawing/2014/main" id="{00000000-0008-0000-0200-000073000000}"/>
              </a:ext>
            </a:extLst>
          </xdr:cNvPr>
          <xdr:cNvSpPr txBox="1">
            <a:spLocks noChangeAspect="1"/>
          </xdr:cNvSpPr>
        </xdr:nvSpPr>
        <xdr:spPr>
          <a:xfrm>
            <a:off x="3535708" y="2240281"/>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r>
              <a:rPr lang="en-US" baseline="-25000">
                <a:solidFill>
                  <a:schemeClr val="bg1"/>
                </a:solidFill>
                <a:latin typeface="Comic Sans MS" panose="030F0702030302020204" pitchFamily="66" charset="0"/>
              </a:rPr>
              <a:t>Cls</a:t>
            </a:r>
            <a:endParaRPr lang="en-US">
              <a:solidFill>
                <a:schemeClr val="bg1"/>
              </a:solidFill>
              <a:latin typeface="Comic Sans MS" panose="030F0702030302020204" pitchFamily="66" charset="0"/>
            </a:endParaRPr>
          </a:p>
        </xdr:txBody>
      </xdr:sp>
      <xdr:sp macro="" textlink="">
        <xdr:nvSpPr>
          <xdr:cNvPr id="116" name="TextBox 64">
            <a:extLst>
              <a:ext uri="{FF2B5EF4-FFF2-40B4-BE49-F238E27FC236}">
                <a16:creationId xmlns:a16="http://schemas.microsoft.com/office/drawing/2014/main" id="{00000000-0008-0000-0200-000074000000}"/>
              </a:ext>
            </a:extLst>
          </xdr:cNvPr>
          <xdr:cNvSpPr txBox="1">
            <a:spLocks noChangeAspect="1"/>
          </xdr:cNvSpPr>
        </xdr:nvSpPr>
        <xdr:spPr>
          <a:xfrm>
            <a:off x="2987074" y="3886189"/>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On</a:t>
            </a:r>
            <a:endParaRPr lang="en-US">
              <a:solidFill>
                <a:schemeClr val="bg1"/>
              </a:solidFill>
              <a:latin typeface="Comic Sans MS" panose="030F0702030302020204" pitchFamily="66" charset="0"/>
            </a:endParaRPr>
          </a:p>
        </xdr:txBody>
      </xdr:sp>
      <xdr:sp macro="" textlink="">
        <xdr:nvSpPr>
          <xdr:cNvPr id="117" name="TextBox 65">
            <a:extLst>
              <a:ext uri="{FF2B5EF4-FFF2-40B4-BE49-F238E27FC236}">
                <a16:creationId xmlns:a16="http://schemas.microsoft.com/office/drawing/2014/main" id="{00000000-0008-0000-0200-000075000000}"/>
              </a:ext>
            </a:extLst>
          </xdr:cNvPr>
          <xdr:cNvSpPr txBox="1">
            <a:spLocks noChangeAspect="1"/>
          </xdr:cNvSpPr>
        </xdr:nvSpPr>
        <xdr:spPr>
          <a:xfrm>
            <a:off x="3535702" y="3886189"/>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Off</a:t>
            </a:r>
            <a:endParaRPr lang="en-US">
              <a:solidFill>
                <a:schemeClr val="bg1"/>
              </a:solidFill>
              <a:latin typeface="Comic Sans MS" panose="030F0702030302020204" pitchFamily="66" charset="0"/>
            </a:endParaRPr>
          </a:p>
        </xdr:txBody>
      </xdr:sp>
      <xdr:sp macro="" textlink="">
        <xdr:nvSpPr>
          <xdr:cNvPr id="118" name="TextBox 66">
            <a:extLst>
              <a:ext uri="{FF2B5EF4-FFF2-40B4-BE49-F238E27FC236}">
                <a16:creationId xmlns:a16="http://schemas.microsoft.com/office/drawing/2014/main" id="{00000000-0008-0000-0200-000076000000}"/>
              </a:ext>
            </a:extLst>
          </xdr:cNvPr>
          <xdr:cNvSpPr txBox="1">
            <a:spLocks noChangeAspect="1"/>
          </xdr:cNvSpPr>
        </xdr:nvSpPr>
        <xdr:spPr>
          <a:xfrm>
            <a:off x="2438440" y="3337555"/>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GOff</a:t>
            </a:r>
            <a:endParaRPr lang="en-US">
              <a:solidFill>
                <a:schemeClr val="bg1"/>
              </a:solidFill>
              <a:latin typeface="Comic Sans MS" panose="030F0702030302020204" pitchFamily="66" charset="0"/>
            </a:endParaRPr>
          </a:p>
        </xdr:txBody>
      </xdr:sp>
      <xdr:sp macro="" textlink="">
        <xdr:nvSpPr>
          <xdr:cNvPr id="119" name="TextBox 67">
            <a:extLst>
              <a:ext uri="{FF2B5EF4-FFF2-40B4-BE49-F238E27FC236}">
                <a16:creationId xmlns:a16="http://schemas.microsoft.com/office/drawing/2014/main" id="{00000000-0008-0000-0200-000077000000}"/>
              </a:ext>
            </a:extLst>
          </xdr:cNvPr>
          <xdr:cNvSpPr txBox="1">
            <a:spLocks noChangeAspect="1"/>
          </xdr:cNvSpPr>
        </xdr:nvSpPr>
        <xdr:spPr>
          <a:xfrm>
            <a:off x="2987074" y="3337555"/>
            <a:ext cx="1097274" cy="548640"/>
          </a:xfrm>
          <a:prstGeom prst="rect">
            <a:avLst/>
          </a:prstGeom>
          <a:solidFill>
            <a:schemeClr val="accent4">
              <a:lumMod val="75000"/>
            </a:schemeClr>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RT=###</a:t>
            </a:r>
          </a:p>
        </xdr:txBody>
      </xdr:sp>
    </xdr:grpSp>
    <xdr:clientData/>
  </xdr:twoCellAnchor>
  <xdr:twoCellAnchor editAs="oneCell">
    <xdr:from>
      <xdr:col>29</xdr:col>
      <xdr:colOff>0</xdr:colOff>
      <xdr:row>26</xdr:row>
      <xdr:rowOff>0</xdr:rowOff>
    </xdr:from>
    <xdr:to>
      <xdr:col>37</xdr:col>
      <xdr:colOff>0</xdr:colOff>
      <xdr:row>34</xdr:row>
      <xdr:rowOff>0</xdr:rowOff>
    </xdr:to>
    <xdr:grpSp>
      <xdr:nvGrpSpPr>
        <xdr:cNvPr id="142" name="Group 141">
          <a:extLst>
            <a:ext uri="{FF2B5EF4-FFF2-40B4-BE49-F238E27FC236}">
              <a16:creationId xmlns:a16="http://schemas.microsoft.com/office/drawing/2014/main" id="{00000000-0008-0000-0200-00008E000000}"/>
            </a:ext>
          </a:extLst>
        </xdr:cNvPr>
        <xdr:cNvGrpSpPr/>
      </xdr:nvGrpSpPr>
      <xdr:grpSpPr>
        <a:xfrm>
          <a:off x="7868227" y="7204364"/>
          <a:ext cx="2170546" cy="2216727"/>
          <a:chOff x="1888971" y="1691659"/>
          <a:chExt cx="2195263" cy="2194530"/>
        </a:xfrm>
      </xdr:grpSpPr>
      <xdr:sp macro="" textlink="">
        <xdr:nvSpPr>
          <xdr:cNvPr id="143" name="TextBox 27">
            <a:extLst>
              <a:ext uri="{FF2B5EF4-FFF2-40B4-BE49-F238E27FC236}">
                <a16:creationId xmlns:a16="http://schemas.microsoft.com/office/drawing/2014/main" id="{00000000-0008-0000-0200-00008F000000}"/>
              </a:ext>
            </a:extLst>
          </xdr:cNvPr>
          <xdr:cNvSpPr txBox="1">
            <a:spLocks noChangeAspect="1"/>
          </xdr:cNvSpPr>
        </xdr:nvSpPr>
        <xdr:spPr>
          <a:xfrm>
            <a:off x="1888971" y="3337561"/>
            <a:ext cx="2195263" cy="548628"/>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indent="0" algn="ctr" defTabSz="914400" rtl="0" eaLnBrk="1" latinLnBrk="0" hangingPunct="1"/>
            <a:r>
              <a:rPr lang="en-US" sz="1800" b="1" kern="1200">
                <a:solidFill>
                  <a:srgbClr val="00B050"/>
                </a:solidFill>
                <a:latin typeface="Arial" panose="020B0604020202020204" pitchFamily="34" charset="0"/>
                <a:ea typeface="+mn-ea"/>
                <a:cs typeface="Arial" panose="020B0604020202020204" pitchFamily="34" charset="0"/>
              </a:rPr>
              <a:t>RAMP UP</a:t>
            </a:r>
          </a:p>
        </xdr:txBody>
      </xdr:sp>
      <xdr:sp macro="" textlink="">
        <xdr:nvSpPr>
          <xdr:cNvPr id="144" name="TextBox 38">
            <a:extLst>
              <a:ext uri="{FF2B5EF4-FFF2-40B4-BE49-F238E27FC236}">
                <a16:creationId xmlns:a16="http://schemas.microsoft.com/office/drawing/2014/main" id="{00000000-0008-0000-0200-000090000000}"/>
              </a:ext>
            </a:extLst>
          </xdr:cNvPr>
          <xdr:cNvSpPr txBox="1">
            <a:spLocks noChangeAspect="1"/>
          </xdr:cNvSpPr>
        </xdr:nvSpPr>
        <xdr:spPr>
          <a:xfrm>
            <a:off x="1889872" y="1691659"/>
            <a:ext cx="548585" cy="109725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145" name="TextBox 24">
            <a:extLst>
              <a:ext uri="{FF2B5EF4-FFF2-40B4-BE49-F238E27FC236}">
                <a16:creationId xmlns:a16="http://schemas.microsoft.com/office/drawing/2014/main" id="{00000000-0008-0000-0200-000091000000}"/>
              </a:ext>
            </a:extLst>
          </xdr:cNvPr>
          <xdr:cNvSpPr txBox="1">
            <a:spLocks noChangeAspect="1"/>
          </xdr:cNvSpPr>
        </xdr:nvSpPr>
        <xdr:spPr>
          <a:xfrm>
            <a:off x="1889800" y="2788921"/>
            <a:ext cx="54864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Rt</a:t>
            </a:r>
            <a:endParaRPr lang="en-US">
              <a:solidFill>
                <a:schemeClr val="bg1"/>
              </a:solidFill>
              <a:latin typeface="Comic Sans MS" panose="030F0702030302020204" pitchFamily="66" charset="0"/>
            </a:endParaRPr>
          </a:p>
        </xdr:txBody>
      </xdr:sp>
      <xdr:sp macro="" textlink="">
        <xdr:nvSpPr>
          <xdr:cNvPr id="146" name="TextBox 30">
            <a:extLst>
              <a:ext uri="{FF2B5EF4-FFF2-40B4-BE49-F238E27FC236}">
                <a16:creationId xmlns:a16="http://schemas.microsoft.com/office/drawing/2014/main" id="{00000000-0008-0000-0200-000092000000}"/>
              </a:ext>
            </a:extLst>
          </xdr:cNvPr>
          <xdr:cNvSpPr txBox="1">
            <a:spLocks/>
          </xdr:cNvSpPr>
        </xdr:nvSpPr>
        <xdr:spPr>
          <a:xfrm>
            <a:off x="2438440" y="2788933"/>
            <a:ext cx="1097280" cy="548640"/>
          </a:xfrm>
          <a:prstGeom prst="rect">
            <a:avLst/>
          </a:prstGeom>
          <a:solidFill>
            <a:schemeClr val="accent4">
              <a:lumMod val="75000"/>
            </a:schemeClr>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“Units”</a:t>
            </a:r>
          </a:p>
        </xdr:txBody>
      </xdr:sp>
      <xdr:sp macro="" textlink="">
        <xdr:nvSpPr>
          <xdr:cNvPr id="147" name="TextBox 31">
            <a:extLst>
              <a:ext uri="{FF2B5EF4-FFF2-40B4-BE49-F238E27FC236}">
                <a16:creationId xmlns:a16="http://schemas.microsoft.com/office/drawing/2014/main" id="{00000000-0008-0000-0200-000093000000}"/>
              </a:ext>
            </a:extLst>
          </xdr:cNvPr>
          <xdr:cNvSpPr txBox="1">
            <a:spLocks noChangeAspect="1"/>
          </xdr:cNvSpPr>
        </xdr:nvSpPr>
        <xdr:spPr>
          <a:xfrm>
            <a:off x="3535708" y="1691659"/>
            <a:ext cx="548526" cy="1645902"/>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grpSp>
        <xdr:nvGrpSpPr>
          <xdr:cNvPr id="148" name="Group 147">
            <a:extLst>
              <a:ext uri="{FF2B5EF4-FFF2-40B4-BE49-F238E27FC236}">
                <a16:creationId xmlns:a16="http://schemas.microsoft.com/office/drawing/2014/main" id="{00000000-0008-0000-0200-000094000000}"/>
              </a:ext>
            </a:extLst>
          </xdr:cNvPr>
          <xdr:cNvGrpSpPr/>
        </xdr:nvGrpSpPr>
        <xdr:grpSpPr>
          <a:xfrm>
            <a:off x="2438439" y="1691665"/>
            <a:ext cx="1097280" cy="1097268"/>
            <a:chOff x="2438439" y="1691665"/>
            <a:chExt cx="1097280" cy="1097268"/>
          </a:xfrm>
        </xdr:grpSpPr>
        <xdr:sp macro="" textlink="">
          <xdr:nvSpPr>
            <xdr:cNvPr id="149" name="Rectangle 148">
              <a:extLst>
                <a:ext uri="{FF2B5EF4-FFF2-40B4-BE49-F238E27FC236}">
                  <a16:creationId xmlns:a16="http://schemas.microsoft.com/office/drawing/2014/main" id="{00000000-0008-0000-0200-000095000000}"/>
                </a:ext>
              </a:extLst>
            </xdr:cNvPr>
            <xdr:cNvSpPr/>
          </xdr:nvSpPr>
          <xdr:spPr>
            <a:xfrm>
              <a:off x="2438439" y="1691665"/>
              <a:ext cx="1097280" cy="1097268"/>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sp macro="" textlink="">
          <xdr:nvSpPr>
            <xdr:cNvPr id="150" name="TextBox 48">
              <a:extLst>
                <a:ext uri="{FF2B5EF4-FFF2-40B4-BE49-F238E27FC236}">
                  <a16:creationId xmlns:a16="http://schemas.microsoft.com/office/drawing/2014/main" id="{00000000-0008-0000-0200-000096000000}"/>
                </a:ext>
              </a:extLst>
            </xdr:cNvPr>
            <xdr:cNvSpPr txBox="1">
              <a:spLocks noChangeAspect="1"/>
            </xdr:cNvSpPr>
          </xdr:nvSpPr>
          <xdr:spPr>
            <a:xfrm>
              <a:off x="2438457" y="2198670"/>
              <a:ext cx="243786" cy="357255"/>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O</a:t>
              </a:r>
            </a:p>
          </xdr:txBody>
        </xdr:sp>
        <xdr:sp macro="" textlink="">
          <xdr:nvSpPr>
            <xdr:cNvPr id="151" name="Freeform 150">
              <a:extLst>
                <a:ext uri="{FF2B5EF4-FFF2-40B4-BE49-F238E27FC236}">
                  <a16:creationId xmlns:a16="http://schemas.microsoft.com/office/drawing/2014/main" id="{00000000-0008-0000-0200-000097000000}"/>
                </a:ext>
              </a:extLst>
            </xdr:cNvPr>
            <xdr:cNvSpPr/>
          </xdr:nvSpPr>
          <xdr:spPr>
            <a:xfrm>
              <a:off x="2674374" y="1872558"/>
              <a:ext cx="621890" cy="324952"/>
            </a:xfrm>
            <a:custGeom>
              <a:avLst/>
              <a:gdLst>
                <a:gd name="connsiteX0" fmla="*/ 0 w 597310"/>
                <a:gd name="connsiteY0" fmla="*/ 311253 h 311253"/>
                <a:gd name="connsiteX1" fmla="*/ 103239 w 597310"/>
                <a:gd name="connsiteY1" fmla="*/ 85111 h 311253"/>
                <a:gd name="connsiteX2" fmla="*/ 154858 w 597310"/>
                <a:gd name="connsiteY2" fmla="*/ 203098 h 311253"/>
                <a:gd name="connsiteX3" fmla="*/ 216310 w 597310"/>
                <a:gd name="connsiteY3" fmla="*/ 124440 h 311253"/>
                <a:gd name="connsiteX4" fmla="*/ 309716 w 597310"/>
                <a:gd name="connsiteY4" fmla="*/ 33491 h 311253"/>
                <a:gd name="connsiteX5" fmla="*/ 398207 w 597310"/>
                <a:gd name="connsiteY5" fmla="*/ 1537 h 311253"/>
                <a:gd name="connsiteX6" fmla="*/ 474407 w 597310"/>
                <a:gd name="connsiteY6" fmla="*/ 6453 h 311253"/>
                <a:gd name="connsiteX7" fmla="*/ 516194 w 597310"/>
                <a:gd name="connsiteY7" fmla="*/ 18743 h 311253"/>
                <a:gd name="connsiteX8" fmla="*/ 597310 w 597310"/>
                <a:gd name="connsiteY8" fmla="*/ 6453 h 311253"/>
                <a:gd name="connsiteX0" fmla="*/ 0 w 621890"/>
                <a:gd name="connsiteY0" fmla="*/ 311253 h 311253"/>
                <a:gd name="connsiteX1" fmla="*/ 103239 w 621890"/>
                <a:gd name="connsiteY1" fmla="*/ 85111 h 311253"/>
                <a:gd name="connsiteX2" fmla="*/ 154858 w 621890"/>
                <a:gd name="connsiteY2" fmla="*/ 203098 h 311253"/>
                <a:gd name="connsiteX3" fmla="*/ 216310 w 621890"/>
                <a:gd name="connsiteY3" fmla="*/ 124440 h 311253"/>
                <a:gd name="connsiteX4" fmla="*/ 309716 w 621890"/>
                <a:gd name="connsiteY4" fmla="*/ 33491 h 311253"/>
                <a:gd name="connsiteX5" fmla="*/ 398207 w 621890"/>
                <a:gd name="connsiteY5" fmla="*/ 1537 h 311253"/>
                <a:gd name="connsiteX6" fmla="*/ 474407 w 621890"/>
                <a:gd name="connsiteY6" fmla="*/ 6453 h 311253"/>
                <a:gd name="connsiteX7" fmla="*/ 516194 w 621890"/>
                <a:gd name="connsiteY7" fmla="*/ 18743 h 311253"/>
                <a:gd name="connsiteX8" fmla="*/ 621890 w 621890"/>
                <a:gd name="connsiteY8" fmla="*/ 1537 h 311253"/>
                <a:gd name="connsiteX0" fmla="*/ 0 w 621890"/>
                <a:gd name="connsiteY0" fmla="*/ 311253 h 311253"/>
                <a:gd name="connsiteX1" fmla="*/ 103239 w 621890"/>
                <a:gd name="connsiteY1" fmla="*/ 85111 h 311253"/>
                <a:gd name="connsiteX2" fmla="*/ 154858 w 621890"/>
                <a:gd name="connsiteY2" fmla="*/ 203098 h 311253"/>
                <a:gd name="connsiteX3" fmla="*/ 204020 w 621890"/>
                <a:gd name="connsiteY3" fmla="*/ 114608 h 311253"/>
                <a:gd name="connsiteX4" fmla="*/ 309716 w 621890"/>
                <a:gd name="connsiteY4" fmla="*/ 33491 h 311253"/>
                <a:gd name="connsiteX5" fmla="*/ 398207 w 621890"/>
                <a:gd name="connsiteY5" fmla="*/ 1537 h 311253"/>
                <a:gd name="connsiteX6" fmla="*/ 474407 w 621890"/>
                <a:gd name="connsiteY6" fmla="*/ 6453 h 311253"/>
                <a:gd name="connsiteX7" fmla="*/ 516194 w 621890"/>
                <a:gd name="connsiteY7" fmla="*/ 18743 h 311253"/>
                <a:gd name="connsiteX8" fmla="*/ 621890 w 621890"/>
                <a:gd name="connsiteY8" fmla="*/ 1537 h 311253"/>
                <a:gd name="connsiteX0" fmla="*/ 0 w 621890"/>
                <a:gd name="connsiteY0" fmla="*/ 311772 h 311772"/>
                <a:gd name="connsiteX1" fmla="*/ 103239 w 621890"/>
                <a:gd name="connsiteY1" fmla="*/ 85630 h 311772"/>
                <a:gd name="connsiteX2" fmla="*/ 154858 w 621890"/>
                <a:gd name="connsiteY2" fmla="*/ 203617 h 311772"/>
                <a:gd name="connsiteX3" fmla="*/ 204020 w 621890"/>
                <a:gd name="connsiteY3" fmla="*/ 115127 h 311772"/>
                <a:gd name="connsiteX4" fmla="*/ 282678 w 621890"/>
                <a:gd name="connsiteY4" fmla="*/ 41384 h 311772"/>
                <a:gd name="connsiteX5" fmla="*/ 398207 w 621890"/>
                <a:gd name="connsiteY5" fmla="*/ 2056 h 311772"/>
                <a:gd name="connsiteX6" fmla="*/ 474407 w 621890"/>
                <a:gd name="connsiteY6" fmla="*/ 6972 h 311772"/>
                <a:gd name="connsiteX7" fmla="*/ 516194 w 621890"/>
                <a:gd name="connsiteY7" fmla="*/ 19262 h 311772"/>
                <a:gd name="connsiteX8" fmla="*/ 621890 w 621890"/>
                <a:gd name="connsiteY8" fmla="*/ 2056 h 311772"/>
                <a:gd name="connsiteX0" fmla="*/ 0 w 621890"/>
                <a:gd name="connsiteY0" fmla="*/ 318456 h 318456"/>
                <a:gd name="connsiteX1" fmla="*/ 103239 w 621890"/>
                <a:gd name="connsiteY1" fmla="*/ 92314 h 318456"/>
                <a:gd name="connsiteX2" fmla="*/ 154858 w 621890"/>
                <a:gd name="connsiteY2" fmla="*/ 210301 h 318456"/>
                <a:gd name="connsiteX3" fmla="*/ 204020 w 621890"/>
                <a:gd name="connsiteY3" fmla="*/ 121811 h 318456"/>
                <a:gd name="connsiteX4" fmla="*/ 282678 w 621890"/>
                <a:gd name="connsiteY4" fmla="*/ 48068 h 318456"/>
                <a:gd name="connsiteX5" fmla="*/ 393291 w 621890"/>
                <a:gd name="connsiteY5" fmla="*/ 1365 h 318456"/>
                <a:gd name="connsiteX6" fmla="*/ 474407 w 621890"/>
                <a:gd name="connsiteY6" fmla="*/ 13656 h 318456"/>
                <a:gd name="connsiteX7" fmla="*/ 516194 w 621890"/>
                <a:gd name="connsiteY7" fmla="*/ 25946 h 318456"/>
                <a:gd name="connsiteX8" fmla="*/ 621890 w 621890"/>
                <a:gd name="connsiteY8" fmla="*/ 8740 h 318456"/>
                <a:gd name="connsiteX0" fmla="*/ 0 w 621890"/>
                <a:gd name="connsiteY0" fmla="*/ 317295 h 317295"/>
                <a:gd name="connsiteX1" fmla="*/ 103239 w 621890"/>
                <a:gd name="connsiteY1" fmla="*/ 91153 h 317295"/>
                <a:gd name="connsiteX2" fmla="*/ 154858 w 621890"/>
                <a:gd name="connsiteY2" fmla="*/ 209140 h 317295"/>
                <a:gd name="connsiteX3" fmla="*/ 204020 w 621890"/>
                <a:gd name="connsiteY3" fmla="*/ 120650 h 317295"/>
                <a:gd name="connsiteX4" fmla="*/ 282678 w 621890"/>
                <a:gd name="connsiteY4" fmla="*/ 46907 h 317295"/>
                <a:gd name="connsiteX5" fmla="*/ 393291 w 621890"/>
                <a:gd name="connsiteY5" fmla="*/ 204 h 317295"/>
                <a:gd name="connsiteX6" fmla="*/ 467032 w 621890"/>
                <a:gd name="connsiteY6" fmla="*/ 29701 h 317295"/>
                <a:gd name="connsiteX7" fmla="*/ 516194 w 621890"/>
                <a:gd name="connsiteY7" fmla="*/ 24785 h 317295"/>
                <a:gd name="connsiteX8" fmla="*/ 621890 w 621890"/>
                <a:gd name="connsiteY8" fmla="*/ 7579 h 317295"/>
                <a:gd name="connsiteX0" fmla="*/ 0 w 621890"/>
                <a:gd name="connsiteY0" fmla="*/ 324952 h 324952"/>
                <a:gd name="connsiteX1" fmla="*/ 103239 w 621890"/>
                <a:gd name="connsiteY1" fmla="*/ 98810 h 324952"/>
                <a:gd name="connsiteX2" fmla="*/ 154858 w 621890"/>
                <a:gd name="connsiteY2" fmla="*/ 216797 h 324952"/>
                <a:gd name="connsiteX3" fmla="*/ 204020 w 621890"/>
                <a:gd name="connsiteY3" fmla="*/ 128307 h 324952"/>
                <a:gd name="connsiteX4" fmla="*/ 282678 w 621890"/>
                <a:gd name="connsiteY4" fmla="*/ 54564 h 324952"/>
                <a:gd name="connsiteX5" fmla="*/ 393291 w 621890"/>
                <a:gd name="connsiteY5" fmla="*/ 7861 h 324952"/>
                <a:gd name="connsiteX6" fmla="*/ 467032 w 621890"/>
                <a:gd name="connsiteY6" fmla="*/ 37358 h 324952"/>
                <a:gd name="connsiteX7" fmla="*/ 548148 w 621890"/>
                <a:gd name="connsiteY7" fmla="*/ 487 h 324952"/>
                <a:gd name="connsiteX8" fmla="*/ 621890 w 621890"/>
                <a:gd name="connsiteY8" fmla="*/ 15236 h 3249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621890" h="324952">
                  <a:moveTo>
                    <a:pt x="0" y="324952"/>
                  </a:moveTo>
                  <a:cubicBezTo>
                    <a:pt x="38714" y="220894"/>
                    <a:pt x="77429" y="116836"/>
                    <a:pt x="103239" y="98810"/>
                  </a:cubicBezTo>
                  <a:cubicBezTo>
                    <a:pt x="129049" y="80784"/>
                    <a:pt x="138061" y="211881"/>
                    <a:pt x="154858" y="216797"/>
                  </a:cubicBezTo>
                  <a:cubicBezTo>
                    <a:pt x="171655" y="221713"/>
                    <a:pt x="182717" y="155346"/>
                    <a:pt x="204020" y="128307"/>
                  </a:cubicBezTo>
                  <a:cubicBezTo>
                    <a:pt x="225323" y="101268"/>
                    <a:pt x="251133" y="74638"/>
                    <a:pt x="282678" y="54564"/>
                  </a:cubicBezTo>
                  <a:cubicBezTo>
                    <a:pt x="314223" y="34490"/>
                    <a:pt x="362565" y="10729"/>
                    <a:pt x="393291" y="7861"/>
                  </a:cubicBezTo>
                  <a:cubicBezTo>
                    <a:pt x="424017" y="4993"/>
                    <a:pt x="441223" y="38587"/>
                    <a:pt x="467032" y="37358"/>
                  </a:cubicBezTo>
                  <a:cubicBezTo>
                    <a:pt x="492841" y="36129"/>
                    <a:pt x="522338" y="4174"/>
                    <a:pt x="548148" y="487"/>
                  </a:cubicBezTo>
                  <a:cubicBezTo>
                    <a:pt x="573958" y="-3200"/>
                    <a:pt x="602635" y="15236"/>
                    <a:pt x="621890" y="15236"/>
                  </a:cubicBezTo>
                </a:path>
              </a:pathLst>
            </a:custGeom>
            <a:noFill/>
            <a:ln w="25400" cap="rnd">
              <a:solidFill>
                <a:srgbClr val="0070C0"/>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52" name="TextBox 55">
              <a:extLst>
                <a:ext uri="{FF2B5EF4-FFF2-40B4-BE49-F238E27FC236}">
                  <a16:creationId xmlns:a16="http://schemas.microsoft.com/office/drawing/2014/main" id="{00000000-0008-0000-0200-000098000000}"/>
                </a:ext>
              </a:extLst>
            </xdr:cNvPr>
            <xdr:cNvSpPr txBox="1">
              <a:spLocks noChangeAspect="1"/>
            </xdr:cNvSpPr>
          </xdr:nvSpPr>
          <xdr:spPr>
            <a:xfrm>
              <a:off x="2438440" y="1830956"/>
              <a:ext cx="243786" cy="357255"/>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I</a:t>
              </a:r>
            </a:p>
          </xdr:txBody>
        </xdr:sp>
        <xdr:cxnSp macro="">
          <xdr:nvCxnSpPr>
            <xdr:cNvPr id="153" name="Straight Connector 152">
              <a:extLst>
                <a:ext uri="{FF2B5EF4-FFF2-40B4-BE49-F238E27FC236}">
                  <a16:creationId xmlns:a16="http://schemas.microsoft.com/office/drawing/2014/main" id="{00000000-0008-0000-0200-000099000000}"/>
                </a:ext>
              </a:extLst>
            </xdr:cNvPr>
            <xdr:cNvCxnSpPr/>
          </xdr:nvCxnSpPr>
          <xdr:spPr>
            <a:xfrm>
              <a:off x="3169615" y="2240293"/>
              <a:ext cx="121920" cy="0"/>
            </a:xfrm>
            <a:prstGeom prst="line">
              <a:avLst/>
            </a:prstGeom>
            <a:noFill/>
            <a:ln w="25400" cap="rnd">
              <a:solidFill>
                <a:schemeClr val="accent1"/>
              </a:solidFill>
            </a:ln>
          </xdr:spPr>
        </xdr:cxnSp>
        <xdr:grpSp>
          <xdr:nvGrpSpPr>
            <xdr:cNvPr id="154" name="Group 153">
              <a:extLst>
                <a:ext uri="{FF2B5EF4-FFF2-40B4-BE49-F238E27FC236}">
                  <a16:creationId xmlns:a16="http://schemas.microsoft.com/office/drawing/2014/main" id="{00000000-0008-0000-0200-00009A000000}"/>
                </a:ext>
              </a:extLst>
            </xdr:cNvPr>
            <xdr:cNvGrpSpPr/>
          </xdr:nvGrpSpPr>
          <xdr:grpSpPr>
            <a:xfrm>
              <a:off x="2621315" y="1783098"/>
              <a:ext cx="731154" cy="868672"/>
              <a:chOff x="2621315" y="1783098"/>
              <a:chExt cx="731154" cy="868672"/>
            </a:xfrm>
          </xdr:grpSpPr>
          <xdr:cxnSp macro="">
            <xdr:nvCxnSpPr>
              <xdr:cNvPr id="156" name="Straight Connector 155">
                <a:extLst>
                  <a:ext uri="{FF2B5EF4-FFF2-40B4-BE49-F238E27FC236}">
                    <a16:creationId xmlns:a16="http://schemas.microsoft.com/office/drawing/2014/main" id="{00000000-0008-0000-0200-00009C000000}"/>
                  </a:ext>
                </a:extLst>
              </xdr:cNvPr>
              <xdr:cNvCxnSpPr/>
            </xdr:nvCxnSpPr>
            <xdr:spPr>
              <a:xfrm flipV="1">
                <a:off x="2682244" y="2236183"/>
                <a:ext cx="487371" cy="319744"/>
              </a:xfrm>
              <a:prstGeom prst="line">
                <a:avLst/>
              </a:prstGeom>
              <a:noFill/>
              <a:ln w="25400" cap="rnd">
                <a:solidFill>
                  <a:schemeClr val="accent1"/>
                </a:solidFill>
              </a:ln>
            </xdr:spPr>
          </xdr:cxnSp>
          <xdr:cxnSp macro="">
            <xdr:nvCxnSpPr>
              <xdr:cNvPr id="157" name="Straight Connector 156">
                <a:extLst>
                  <a:ext uri="{FF2B5EF4-FFF2-40B4-BE49-F238E27FC236}">
                    <a16:creationId xmlns:a16="http://schemas.microsoft.com/office/drawing/2014/main" id="{00000000-0008-0000-0200-00009D000000}"/>
                  </a:ext>
                </a:extLst>
              </xdr:cNvPr>
              <xdr:cNvCxnSpPr/>
            </xdr:nvCxnSpPr>
            <xdr:spPr>
              <a:xfrm>
                <a:off x="2621315" y="2560035"/>
                <a:ext cx="731151" cy="1"/>
              </a:xfrm>
              <a:prstGeom prst="line">
                <a:avLst/>
              </a:prstGeom>
              <a:noFill/>
              <a:ln w="19050" cap="rnd">
                <a:solidFill>
                  <a:schemeClr val="bg1"/>
                </a:solidFill>
              </a:ln>
            </xdr:spPr>
          </xdr:cxnSp>
          <xdr:cxnSp macro="">
            <xdr:nvCxnSpPr>
              <xdr:cNvPr id="158" name="Straight Connector 157">
                <a:extLst>
                  <a:ext uri="{FF2B5EF4-FFF2-40B4-BE49-F238E27FC236}">
                    <a16:creationId xmlns:a16="http://schemas.microsoft.com/office/drawing/2014/main" id="{00000000-0008-0000-0200-00009E000000}"/>
                  </a:ext>
                </a:extLst>
              </xdr:cNvPr>
              <xdr:cNvCxnSpPr/>
            </xdr:nvCxnSpPr>
            <xdr:spPr>
              <a:xfrm>
                <a:off x="2621315" y="1828816"/>
                <a:ext cx="60929" cy="0"/>
              </a:xfrm>
              <a:prstGeom prst="line">
                <a:avLst/>
              </a:prstGeom>
              <a:noFill/>
              <a:ln w="19050" cap="rnd">
                <a:solidFill>
                  <a:schemeClr val="bg1"/>
                </a:solidFill>
              </a:ln>
            </xdr:spPr>
          </xdr:cxnSp>
          <xdr:cxnSp macro="">
            <xdr:nvCxnSpPr>
              <xdr:cNvPr id="159" name="Straight Connector 158">
                <a:extLst>
                  <a:ext uri="{FF2B5EF4-FFF2-40B4-BE49-F238E27FC236}">
                    <a16:creationId xmlns:a16="http://schemas.microsoft.com/office/drawing/2014/main" id="{00000000-0008-0000-0200-00009F000000}"/>
                  </a:ext>
                </a:extLst>
              </xdr:cNvPr>
              <xdr:cNvCxnSpPr/>
            </xdr:nvCxnSpPr>
            <xdr:spPr>
              <a:xfrm>
                <a:off x="3291535" y="2560035"/>
                <a:ext cx="0" cy="91735"/>
              </a:xfrm>
              <a:prstGeom prst="line">
                <a:avLst/>
              </a:prstGeom>
              <a:noFill/>
              <a:ln w="19050" cap="rnd">
                <a:solidFill>
                  <a:schemeClr val="bg1"/>
                </a:solidFill>
              </a:ln>
            </xdr:spPr>
          </xdr:cxnSp>
          <xdr:cxnSp macro="">
            <xdr:nvCxnSpPr>
              <xdr:cNvPr id="160" name="Straight Connector 159">
                <a:extLst>
                  <a:ext uri="{FF2B5EF4-FFF2-40B4-BE49-F238E27FC236}">
                    <a16:creationId xmlns:a16="http://schemas.microsoft.com/office/drawing/2014/main" id="{00000000-0008-0000-0200-0000A0000000}"/>
                  </a:ext>
                </a:extLst>
              </xdr:cNvPr>
              <xdr:cNvCxnSpPr/>
            </xdr:nvCxnSpPr>
            <xdr:spPr>
              <a:xfrm>
                <a:off x="2682244" y="1783098"/>
                <a:ext cx="0" cy="868669"/>
              </a:xfrm>
              <a:prstGeom prst="line">
                <a:avLst/>
              </a:prstGeom>
              <a:noFill/>
              <a:ln w="19050" cap="rnd">
                <a:solidFill>
                  <a:schemeClr val="bg1"/>
                </a:solidFill>
              </a:ln>
            </xdr:spPr>
          </xdr:cxnSp>
          <xdr:cxnSp macro="">
            <xdr:nvCxnSpPr>
              <xdr:cNvPr id="161" name="Straight Connector 160">
                <a:extLst>
                  <a:ext uri="{FF2B5EF4-FFF2-40B4-BE49-F238E27FC236}">
                    <a16:creationId xmlns:a16="http://schemas.microsoft.com/office/drawing/2014/main" id="{00000000-0008-0000-0200-0000A1000000}"/>
                  </a:ext>
                </a:extLst>
              </xdr:cNvPr>
              <xdr:cNvCxnSpPr/>
            </xdr:nvCxnSpPr>
            <xdr:spPr>
              <a:xfrm>
                <a:off x="2621318" y="2194560"/>
                <a:ext cx="60929" cy="0"/>
              </a:xfrm>
              <a:prstGeom prst="line">
                <a:avLst/>
              </a:prstGeom>
              <a:noFill/>
              <a:ln w="19050" cap="rnd">
                <a:solidFill>
                  <a:schemeClr val="bg1"/>
                </a:solidFill>
              </a:ln>
            </xdr:spPr>
          </xdr:cxnSp>
          <xdr:cxnSp macro="">
            <xdr:nvCxnSpPr>
              <xdr:cNvPr id="162" name="Straight Connector 161">
                <a:extLst>
                  <a:ext uri="{FF2B5EF4-FFF2-40B4-BE49-F238E27FC236}">
                    <a16:creationId xmlns:a16="http://schemas.microsoft.com/office/drawing/2014/main" id="{00000000-0008-0000-0200-0000A2000000}"/>
                  </a:ext>
                </a:extLst>
              </xdr:cNvPr>
              <xdr:cNvCxnSpPr/>
            </xdr:nvCxnSpPr>
            <xdr:spPr>
              <a:xfrm>
                <a:off x="2621318" y="2194560"/>
                <a:ext cx="731151" cy="1"/>
              </a:xfrm>
              <a:prstGeom prst="line">
                <a:avLst/>
              </a:prstGeom>
              <a:noFill/>
              <a:ln w="19050" cap="rnd">
                <a:solidFill>
                  <a:schemeClr val="bg1"/>
                </a:solidFill>
              </a:ln>
            </xdr:spPr>
          </xdr:cxnSp>
        </xdr:grpSp>
        <xdr:sp macro="" textlink="">
          <xdr:nvSpPr>
            <xdr:cNvPr id="155" name="TextBox 62">
              <a:extLst>
                <a:ext uri="{FF2B5EF4-FFF2-40B4-BE49-F238E27FC236}">
                  <a16:creationId xmlns:a16="http://schemas.microsoft.com/office/drawing/2014/main" id="{00000000-0008-0000-0200-00009B000000}"/>
                </a:ext>
              </a:extLst>
            </xdr:cNvPr>
            <xdr:cNvSpPr txBox="1">
              <a:spLocks noChangeAspect="1"/>
            </xdr:cNvSpPr>
          </xdr:nvSpPr>
          <xdr:spPr>
            <a:xfrm>
              <a:off x="2681956" y="2544475"/>
              <a:ext cx="396557" cy="224788"/>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T</a:t>
              </a:r>
              <a:r>
                <a:rPr lang="en-US" sz="1200" baseline="-25000">
                  <a:solidFill>
                    <a:schemeClr val="bg1"/>
                  </a:solidFill>
                  <a:latin typeface="Comic Sans MS" panose="030F0702030302020204" pitchFamily="66" charset="0"/>
                </a:rPr>
                <a:t>Start</a:t>
              </a:r>
              <a:endParaRPr lang="en-US" sz="1200">
                <a:solidFill>
                  <a:schemeClr val="bg1"/>
                </a:solidFill>
                <a:latin typeface="Comic Sans MS" panose="030F0702030302020204" pitchFamily="66" charset="0"/>
              </a:endParaRPr>
            </a:p>
          </xdr:txBody>
        </xdr:sp>
      </xdr:grpSp>
    </xdr:grpSp>
    <xdr:clientData/>
  </xdr:twoCellAnchor>
  <xdr:twoCellAnchor editAs="oneCell">
    <xdr:from>
      <xdr:col>29</xdr:col>
      <xdr:colOff>0</xdr:colOff>
      <xdr:row>36</xdr:row>
      <xdr:rowOff>0</xdr:rowOff>
    </xdr:from>
    <xdr:to>
      <xdr:col>37</xdr:col>
      <xdr:colOff>0</xdr:colOff>
      <xdr:row>44</xdr:row>
      <xdr:rowOff>0</xdr:rowOff>
    </xdr:to>
    <xdr:grpSp>
      <xdr:nvGrpSpPr>
        <xdr:cNvPr id="163" name="Group 162">
          <a:extLst>
            <a:ext uri="{FF2B5EF4-FFF2-40B4-BE49-F238E27FC236}">
              <a16:creationId xmlns:a16="http://schemas.microsoft.com/office/drawing/2014/main" id="{00000000-0008-0000-0200-0000A3000000}"/>
            </a:ext>
          </a:extLst>
        </xdr:cNvPr>
        <xdr:cNvGrpSpPr/>
      </xdr:nvGrpSpPr>
      <xdr:grpSpPr>
        <a:xfrm>
          <a:off x="7868227" y="9975273"/>
          <a:ext cx="2170546" cy="2216727"/>
          <a:chOff x="1888971" y="1691659"/>
          <a:chExt cx="2195263" cy="2194530"/>
        </a:xfrm>
      </xdr:grpSpPr>
      <xdr:sp macro="" textlink="">
        <xdr:nvSpPr>
          <xdr:cNvPr id="164" name="TextBox 27">
            <a:extLst>
              <a:ext uri="{FF2B5EF4-FFF2-40B4-BE49-F238E27FC236}">
                <a16:creationId xmlns:a16="http://schemas.microsoft.com/office/drawing/2014/main" id="{00000000-0008-0000-0200-0000A4000000}"/>
              </a:ext>
            </a:extLst>
          </xdr:cNvPr>
          <xdr:cNvSpPr txBox="1">
            <a:spLocks noChangeAspect="1"/>
          </xdr:cNvSpPr>
        </xdr:nvSpPr>
        <xdr:spPr>
          <a:xfrm>
            <a:off x="1888971" y="3337561"/>
            <a:ext cx="2195263" cy="548628"/>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indent="0" algn="ctr" defTabSz="914400" rtl="0" eaLnBrk="1" latinLnBrk="0" hangingPunct="1"/>
            <a:r>
              <a:rPr lang="en-US" sz="1800" b="1" kern="1200">
                <a:solidFill>
                  <a:srgbClr val="00B050"/>
                </a:solidFill>
                <a:latin typeface="Arial" panose="020B0604020202020204" pitchFamily="34" charset="0"/>
                <a:ea typeface="+mn-ea"/>
                <a:cs typeface="Arial" panose="020B0604020202020204" pitchFamily="34" charset="0"/>
              </a:rPr>
              <a:t>RAMP DOWN</a:t>
            </a:r>
          </a:p>
        </xdr:txBody>
      </xdr:sp>
      <xdr:sp macro="" textlink="">
        <xdr:nvSpPr>
          <xdr:cNvPr id="165" name="TextBox 38">
            <a:extLst>
              <a:ext uri="{FF2B5EF4-FFF2-40B4-BE49-F238E27FC236}">
                <a16:creationId xmlns:a16="http://schemas.microsoft.com/office/drawing/2014/main" id="{00000000-0008-0000-0200-0000A5000000}"/>
              </a:ext>
            </a:extLst>
          </xdr:cNvPr>
          <xdr:cNvSpPr txBox="1">
            <a:spLocks noChangeAspect="1"/>
          </xdr:cNvSpPr>
        </xdr:nvSpPr>
        <xdr:spPr>
          <a:xfrm>
            <a:off x="1889872" y="1691659"/>
            <a:ext cx="548585" cy="109725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166" name="TextBox 24">
            <a:extLst>
              <a:ext uri="{FF2B5EF4-FFF2-40B4-BE49-F238E27FC236}">
                <a16:creationId xmlns:a16="http://schemas.microsoft.com/office/drawing/2014/main" id="{00000000-0008-0000-0200-0000A6000000}"/>
              </a:ext>
            </a:extLst>
          </xdr:cNvPr>
          <xdr:cNvSpPr txBox="1">
            <a:spLocks noChangeAspect="1"/>
          </xdr:cNvSpPr>
        </xdr:nvSpPr>
        <xdr:spPr>
          <a:xfrm>
            <a:off x="1889800" y="2788921"/>
            <a:ext cx="54864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Rt</a:t>
            </a:r>
            <a:endParaRPr lang="en-US">
              <a:solidFill>
                <a:schemeClr val="bg1"/>
              </a:solidFill>
              <a:latin typeface="Comic Sans MS" panose="030F0702030302020204" pitchFamily="66" charset="0"/>
            </a:endParaRPr>
          </a:p>
        </xdr:txBody>
      </xdr:sp>
      <xdr:sp macro="" textlink="">
        <xdr:nvSpPr>
          <xdr:cNvPr id="167" name="TextBox 30">
            <a:extLst>
              <a:ext uri="{FF2B5EF4-FFF2-40B4-BE49-F238E27FC236}">
                <a16:creationId xmlns:a16="http://schemas.microsoft.com/office/drawing/2014/main" id="{00000000-0008-0000-0200-0000A7000000}"/>
              </a:ext>
            </a:extLst>
          </xdr:cNvPr>
          <xdr:cNvSpPr txBox="1">
            <a:spLocks/>
          </xdr:cNvSpPr>
        </xdr:nvSpPr>
        <xdr:spPr>
          <a:xfrm>
            <a:off x="2438440" y="2788933"/>
            <a:ext cx="1097280" cy="548640"/>
          </a:xfrm>
          <a:prstGeom prst="rect">
            <a:avLst/>
          </a:prstGeom>
          <a:solidFill>
            <a:schemeClr val="accent4">
              <a:lumMod val="75000"/>
            </a:schemeClr>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“Units”</a:t>
            </a:r>
          </a:p>
        </xdr:txBody>
      </xdr:sp>
      <xdr:sp macro="" textlink="">
        <xdr:nvSpPr>
          <xdr:cNvPr id="168" name="TextBox 31">
            <a:extLst>
              <a:ext uri="{FF2B5EF4-FFF2-40B4-BE49-F238E27FC236}">
                <a16:creationId xmlns:a16="http://schemas.microsoft.com/office/drawing/2014/main" id="{00000000-0008-0000-0200-0000A8000000}"/>
              </a:ext>
            </a:extLst>
          </xdr:cNvPr>
          <xdr:cNvSpPr txBox="1">
            <a:spLocks noChangeAspect="1"/>
          </xdr:cNvSpPr>
        </xdr:nvSpPr>
        <xdr:spPr>
          <a:xfrm>
            <a:off x="3535708" y="1691659"/>
            <a:ext cx="548526" cy="1645902"/>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grpSp>
        <xdr:nvGrpSpPr>
          <xdr:cNvPr id="169" name="Group 168">
            <a:extLst>
              <a:ext uri="{FF2B5EF4-FFF2-40B4-BE49-F238E27FC236}">
                <a16:creationId xmlns:a16="http://schemas.microsoft.com/office/drawing/2014/main" id="{00000000-0008-0000-0200-0000A9000000}"/>
              </a:ext>
            </a:extLst>
          </xdr:cNvPr>
          <xdr:cNvGrpSpPr/>
        </xdr:nvGrpSpPr>
        <xdr:grpSpPr>
          <a:xfrm>
            <a:off x="2438439" y="1691665"/>
            <a:ext cx="1097280" cy="1097268"/>
            <a:chOff x="2438439" y="1691665"/>
            <a:chExt cx="1097280" cy="1097268"/>
          </a:xfrm>
        </xdr:grpSpPr>
        <xdr:sp macro="" textlink="">
          <xdr:nvSpPr>
            <xdr:cNvPr id="170" name="Rectangle 169">
              <a:extLst>
                <a:ext uri="{FF2B5EF4-FFF2-40B4-BE49-F238E27FC236}">
                  <a16:creationId xmlns:a16="http://schemas.microsoft.com/office/drawing/2014/main" id="{00000000-0008-0000-0200-0000AA000000}"/>
                </a:ext>
              </a:extLst>
            </xdr:cNvPr>
            <xdr:cNvSpPr/>
          </xdr:nvSpPr>
          <xdr:spPr>
            <a:xfrm>
              <a:off x="2438439" y="1691665"/>
              <a:ext cx="1097280" cy="1097268"/>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sp macro="" textlink="">
          <xdr:nvSpPr>
            <xdr:cNvPr id="171" name="TextBox 36">
              <a:extLst>
                <a:ext uri="{FF2B5EF4-FFF2-40B4-BE49-F238E27FC236}">
                  <a16:creationId xmlns:a16="http://schemas.microsoft.com/office/drawing/2014/main" id="{00000000-0008-0000-0200-0000AB000000}"/>
                </a:ext>
              </a:extLst>
            </xdr:cNvPr>
            <xdr:cNvSpPr txBox="1">
              <a:spLocks noChangeAspect="1"/>
            </xdr:cNvSpPr>
          </xdr:nvSpPr>
          <xdr:spPr>
            <a:xfrm>
              <a:off x="2438457" y="2198670"/>
              <a:ext cx="243786" cy="357255"/>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O</a:t>
              </a:r>
            </a:p>
          </xdr:txBody>
        </xdr:sp>
        <xdr:sp macro="" textlink="">
          <xdr:nvSpPr>
            <xdr:cNvPr id="172" name="TextBox 40">
              <a:extLst>
                <a:ext uri="{FF2B5EF4-FFF2-40B4-BE49-F238E27FC236}">
                  <a16:creationId xmlns:a16="http://schemas.microsoft.com/office/drawing/2014/main" id="{00000000-0008-0000-0200-0000AC000000}"/>
                </a:ext>
              </a:extLst>
            </xdr:cNvPr>
            <xdr:cNvSpPr txBox="1">
              <a:spLocks noChangeAspect="1"/>
            </xdr:cNvSpPr>
          </xdr:nvSpPr>
          <xdr:spPr>
            <a:xfrm>
              <a:off x="2438440" y="1830956"/>
              <a:ext cx="243786" cy="357255"/>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I</a:t>
              </a:r>
            </a:p>
          </xdr:txBody>
        </xdr:sp>
        <xdr:grpSp>
          <xdr:nvGrpSpPr>
            <xdr:cNvPr id="173" name="Group 172">
              <a:extLst>
                <a:ext uri="{FF2B5EF4-FFF2-40B4-BE49-F238E27FC236}">
                  <a16:creationId xmlns:a16="http://schemas.microsoft.com/office/drawing/2014/main" id="{00000000-0008-0000-0200-0000AD000000}"/>
                </a:ext>
              </a:extLst>
            </xdr:cNvPr>
            <xdr:cNvGrpSpPr/>
          </xdr:nvGrpSpPr>
          <xdr:grpSpPr>
            <a:xfrm flipH="1">
              <a:off x="2682244" y="2236183"/>
              <a:ext cx="609292" cy="319744"/>
              <a:chOff x="2682243" y="2236183"/>
              <a:chExt cx="609292" cy="319744"/>
            </a:xfrm>
          </xdr:grpSpPr>
          <xdr:cxnSp macro="">
            <xdr:nvCxnSpPr>
              <xdr:cNvPr id="183" name="Straight Connector 182">
                <a:extLst>
                  <a:ext uri="{FF2B5EF4-FFF2-40B4-BE49-F238E27FC236}">
                    <a16:creationId xmlns:a16="http://schemas.microsoft.com/office/drawing/2014/main" id="{00000000-0008-0000-0200-0000B7000000}"/>
                  </a:ext>
                </a:extLst>
              </xdr:cNvPr>
              <xdr:cNvCxnSpPr/>
            </xdr:nvCxnSpPr>
            <xdr:spPr>
              <a:xfrm>
                <a:off x="3169615" y="2240293"/>
                <a:ext cx="121920" cy="0"/>
              </a:xfrm>
              <a:prstGeom prst="line">
                <a:avLst/>
              </a:prstGeom>
              <a:noFill/>
              <a:ln w="25400" cap="rnd">
                <a:solidFill>
                  <a:schemeClr val="accent1"/>
                </a:solidFill>
              </a:ln>
            </xdr:spPr>
          </xdr:cxnSp>
          <xdr:cxnSp macro="">
            <xdr:nvCxnSpPr>
              <xdr:cNvPr id="184" name="Straight Connector 183">
                <a:extLst>
                  <a:ext uri="{FF2B5EF4-FFF2-40B4-BE49-F238E27FC236}">
                    <a16:creationId xmlns:a16="http://schemas.microsoft.com/office/drawing/2014/main" id="{00000000-0008-0000-0200-0000B8000000}"/>
                  </a:ext>
                </a:extLst>
              </xdr:cNvPr>
              <xdr:cNvCxnSpPr/>
            </xdr:nvCxnSpPr>
            <xdr:spPr>
              <a:xfrm flipV="1">
                <a:off x="2682243" y="2236183"/>
                <a:ext cx="487371" cy="319744"/>
              </a:xfrm>
              <a:prstGeom prst="line">
                <a:avLst/>
              </a:prstGeom>
              <a:noFill/>
              <a:ln w="25400" cap="rnd">
                <a:solidFill>
                  <a:schemeClr val="accent1"/>
                </a:solidFill>
              </a:ln>
            </xdr:spPr>
          </xdr:cxnSp>
        </xdr:grpSp>
        <xdr:cxnSp macro="">
          <xdr:nvCxnSpPr>
            <xdr:cNvPr id="174" name="Straight Connector 173">
              <a:extLst>
                <a:ext uri="{FF2B5EF4-FFF2-40B4-BE49-F238E27FC236}">
                  <a16:creationId xmlns:a16="http://schemas.microsoft.com/office/drawing/2014/main" id="{00000000-0008-0000-0200-0000AE000000}"/>
                </a:ext>
              </a:extLst>
            </xdr:cNvPr>
            <xdr:cNvCxnSpPr/>
          </xdr:nvCxnSpPr>
          <xdr:spPr>
            <a:xfrm>
              <a:off x="2621315" y="2560035"/>
              <a:ext cx="731151" cy="1"/>
            </a:xfrm>
            <a:prstGeom prst="line">
              <a:avLst/>
            </a:prstGeom>
            <a:noFill/>
            <a:ln w="19050" cap="rnd">
              <a:solidFill>
                <a:schemeClr val="bg1"/>
              </a:solidFill>
            </a:ln>
          </xdr:spPr>
        </xdr:cxnSp>
        <xdr:cxnSp macro="">
          <xdr:nvCxnSpPr>
            <xdr:cNvPr id="175" name="Straight Connector 174">
              <a:extLst>
                <a:ext uri="{FF2B5EF4-FFF2-40B4-BE49-F238E27FC236}">
                  <a16:creationId xmlns:a16="http://schemas.microsoft.com/office/drawing/2014/main" id="{00000000-0008-0000-0200-0000AF000000}"/>
                </a:ext>
              </a:extLst>
            </xdr:cNvPr>
            <xdr:cNvCxnSpPr/>
          </xdr:nvCxnSpPr>
          <xdr:spPr>
            <a:xfrm>
              <a:off x="2621315" y="1828816"/>
              <a:ext cx="60929" cy="0"/>
            </a:xfrm>
            <a:prstGeom prst="line">
              <a:avLst/>
            </a:prstGeom>
            <a:noFill/>
            <a:ln w="19050" cap="rnd">
              <a:solidFill>
                <a:schemeClr val="bg1"/>
              </a:solidFill>
            </a:ln>
          </xdr:spPr>
        </xdr:cxnSp>
        <xdr:cxnSp macro="">
          <xdr:nvCxnSpPr>
            <xdr:cNvPr id="176" name="Straight Connector 175">
              <a:extLst>
                <a:ext uri="{FF2B5EF4-FFF2-40B4-BE49-F238E27FC236}">
                  <a16:creationId xmlns:a16="http://schemas.microsoft.com/office/drawing/2014/main" id="{00000000-0008-0000-0200-0000B0000000}"/>
                </a:ext>
              </a:extLst>
            </xdr:cNvPr>
            <xdr:cNvCxnSpPr/>
          </xdr:nvCxnSpPr>
          <xdr:spPr>
            <a:xfrm>
              <a:off x="3291535" y="2560035"/>
              <a:ext cx="0" cy="91735"/>
            </a:xfrm>
            <a:prstGeom prst="line">
              <a:avLst/>
            </a:prstGeom>
            <a:noFill/>
            <a:ln w="19050" cap="rnd">
              <a:solidFill>
                <a:schemeClr val="bg1"/>
              </a:solidFill>
            </a:ln>
          </xdr:spPr>
        </xdr:cxnSp>
        <xdr:cxnSp macro="">
          <xdr:nvCxnSpPr>
            <xdr:cNvPr id="177" name="Straight Connector 176">
              <a:extLst>
                <a:ext uri="{FF2B5EF4-FFF2-40B4-BE49-F238E27FC236}">
                  <a16:creationId xmlns:a16="http://schemas.microsoft.com/office/drawing/2014/main" id="{00000000-0008-0000-0200-0000B1000000}"/>
                </a:ext>
              </a:extLst>
            </xdr:cNvPr>
            <xdr:cNvCxnSpPr/>
          </xdr:nvCxnSpPr>
          <xdr:spPr>
            <a:xfrm>
              <a:off x="2621318" y="2194560"/>
              <a:ext cx="60929" cy="0"/>
            </a:xfrm>
            <a:prstGeom prst="line">
              <a:avLst/>
            </a:prstGeom>
            <a:noFill/>
            <a:ln w="19050" cap="rnd">
              <a:solidFill>
                <a:schemeClr val="bg1"/>
              </a:solidFill>
            </a:ln>
          </xdr:spPr>
        </xdr:cxnSp>
        <xdr:sp macro="" textlink="">
          <xdr:nvSpPr>
            <xdr:cNvPr id="178" name="TextBox 45">
              <a:extLst>
                <a:ext uri="{FF2B5EF4-FFF2-40B4-BE49-F238E27FC236}">
                  <a16:creationId xmlns:a16="http://schemas.microsoft.com/office/drawing/2014/main" id="{00000000-0008-0000-0200-0000B2000000}"/>
                </a:ext>
              </a:extLst>
            </xdr:cNvPr>
            <xdr:cNvSpPr txBox="1">
              <a:spLocks noChangeAspect="1"/>
            </xdr:cNvSpPr>
          </xdr:nvSpPr>
          <xdr:spPr>
            <a:xfrm>
              <a:off x="2804196" y="2544475"/>
              <a:ext cx="396557" cy="224788"/>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T</a:t>
              </a:r>
              <a:r>
                <a:rPr lang="en-US" sz="1200" baseline="-25000">
                  <a:solidFill>
                    <a:schemeClr val="bg1"/>
                  </a:solidFill>
                  <a:latin typeface="Comic Sans MS" panose="030F0702030302020204" pitchFamily="66" charset="0"/>
                </a:rPr>
                <a:t>Stop</a:t>
              </a:r>
              <a:endParaRPr lang="en-US" sz="1200">
                <a:solidFill>
                  <a:schemeClr val="bg1"/>
                </a:solidFill>
                <a:latin typeface="Comic Sans MS" panose="030F0702030302020204" pitchFamily="66" charset="0"/>
              </a:endParaRPr>
            </a:p>
          </xdr:txBody>
        </xdr:sp>
        <xdr:cxnSp macro="">
          <xdr:nvCxnSpPr>
            <xdr:cNvPr id="179" name="Straight Connector 178">
              <a:extLst>
                <a:ext uri="{FF2B5EF4-FFF2-40B4-BE49-F238E27FC236}">
                  <a16:creationId xmlns:a16="http://schemas.microsoft.com/office/drawing/2014/main" id="{00000000-0008-0000-0200-0000B3000000}"/>
                </a:ext>
              </a:extLst>
            </xdr:cNvPr>
            <xdr:cNvCxnSpPr/>
          </xdr:nvCxnSpPr>
          <xdr:spPr>
            <a:xfrm>
              <a:off x="2798029" y="1783098"/>
              <a:ext cx="0" cy="868672"/>
            </a:xfrm>
            <a:prstGeom prst="line">
              <a:avLst/>
            </a:prstGeom>
            <a:noFill/>
            <a:ln w="6350" cap="rnd">
              <a:solidFill>
                <a:schemeClr val="bg1"/>
              </a:solidFill>
              <a:prstDash val="sysDash"/>
            </a:ln>
          </xdr:spPr>
        </xdr:cxnSp>
        <xdr:sp macro="" textlink="">
          <xdr:nvSpPr>
            <xdr:cNvPr id="180" name="Freeform 179">
              <a:extLst>
                <a:ext uri="{FF2B5EF4-FFF2-40B4-BE49-F238E27FC236}">
                  <a16:creationId xmlns:a16="http://schemas.microsoft.com/office/drawing/2014/main" id="{00000000-0008-0000-0200-0000B4000000}"/>
                </a:ext>
              </a:extLst>
            </xdr:cNvPr>
            <xdr:cNvSpPr/>
          </xdr:nvSpPr>
          <xdr:spPr>
            <a:xfrm>
              <a:off x="2680705" y="1874537"/>
              <a:ext cx="592058" cy="315153"/>
            </a:xfrm>
            <a:custGeom>
              <a:avLst/>
              <a:gdLst>
                <a:gd name="connsiteX0" fmla="*/ 0 w 592058"/>
                <a:gd name="connsiteY0" fmla="*/ 21586 h 311036"/>
                <a:gd name="connsiteX1" fmla="*/ 98676 w 592058"/>
                <a:gd name="connsiteY1" fmla="*/ 34743 h 311036"/>
                <a:gd name="connsiteX2" fmla="*/ 128279 w 592058"/>
                <a:gd name="connsiteY2" fmla="*/ 5140 h 311036"/>
                <a:gd name="connsiteX3" fmla="*/ 134858 w 592058"/>
                <a:gd name="connsiteY3" fmla="*/ 15008 h 311036"/>
                <a:gd name="connsiteX4" fmla="*/ 187485 w 592058"/>
                <a:gd name="connsiteY4" fmla="*/ 146576 h 311036"/>
                <a:gd name="connsiteX5" fmla="*/ 256558 w 592058"/>
                <a:gd name="connsiteY5" fmla="*/ 222228 h 311036"/>
                <a:gd name="connsiteX6" fmla="*/ 391416 w 592058"/>
                <a:gd name="connsiteY6" fmla="*/ 268277 h 311036"/>
                <a:gd name="connsiteX7" fmla="*/ 483514 w 592058"/>
                <a:gd name="connsiteY7" fmla="*/ 288012 h 311036"/>
                <a:gd name="connsiteX8" fmla="*/ 592058 w 592058"/>
                <a:gd name="connsiteY8" fmla="*/ 311036 h 311036"/>
                <a:gd name="connsiteX0" fmla="*/ 0 w 592058"/>
                <a:gd name="connsiteY0" fmla="*/ 23425 h 312875"/>
                <a:gd name="connsiteX1" fmla="*/ 51051 w 592058"/>
                <a:gd name="connsiteY1" fmla="*/ 65157 h 312875"/>
                <a:gd name="connsiteX2" fmla="*/ 128279 w 592058"/>
                <a:gd name="connsiteY2" fmla="*/ 6979 h 312875"/>
                <a:gd name="connsiteX3" fmla="*/ 134858 w 592058"/>
                <a:gd name="connsiteY3" fmla="*/ 16847 h 312875"/>
                <a:gd name="connsiteX4" fmla="*/ 187485 w 592058"/>
                <a:gd name="connsiteY4" fmla="*/ 148415 h 312875"/>
                <a:gd name="connsiteX5" fmla="*/ 256558 w 592058"/>
                <a:gd name="connsiteY5" fmla="*/ 224067 h 312875"/>
                <a:gd name="connsiteX6" fmla="*/ 391416 w 592058"/>
                <a:gd name="connsiteY6" fmla="*/ 270116 h 312875"/>
                <a:gd name="connsiteX7" fmla="*/ 483514 w 592058"/>
                <a:gd name="connsiteY7" fmla="*/ 289851 h 312875"/>
                <a:gd name="connsiteX8" fmla="*/ 592058 w 592058"/>
                <a:gd name="connsiteY8" fmla="*/ 312875 h 312875"/>
                <a:gd name="connsiteX0" fmla="*/ 0 w 592058"/>
                <a:gd name="connsiteY0" fmla="*/ 20329 h 309779"/>
                <a:gd name="connsiteX1" fmla="*/ 51051 w 592058"/>
                <a:gd name="connsiteY1" fmla="*/ 62061 h 309779"/>
                <a:gd name="connsiteX2" fmla="*/ 128279 w 592058"/>
                <a:gd name="connsiteY2" fmla="*/ 3883 h 309779"/>
                <a:gd name="connsiteX3" fmla="*/ 180102 w 592058"/>
                <a:gd name="connsiteY3" fmla="*/ 20895 h 309779"/>
                <a:gd name="connsiteX4" fmla="*/ 187485 w 592058"/>
                <a:gd name="connsiteY4" fmla="*/ 145319 h 309779"/>
                <a:gd name="connsiteX5" fmla="*/ 256558 w 592058"/>
                <a:gd name="connsiteY5" fmla="*/ 220971 h 309779"/>
                <a:gd name="connsiteX6" fmla="*/ 391416 w 592058"/>
                <a:gd name="connsiteY6" fmla="*/ 267020 h 309779"/>
                <a:gd name="connsiteX7" fmla="*/ 483514 w 592058"/>
                <a:gd name="connsiteY7" fmla="*/ 286755 h 309779"/>
                <a:gd name="connsiteX8" fmla="*/ 592058 w 592058"/>
                <a:gd name="connsiteY8" fmla="*/ 309779 h 309779"/>
                <a:gd name="connsiteX0" fmla="*/ 0 w 592058"/>
                <a:gd name="connsiteY0" fmla="*/ 26192 h 315642"/>
                <a:gd name="connsiteX1" fmla="*/ 51051 w 592058"/>
                <a:gd name="connsiteY1" fmla="*/ 67924 h 315642"/>
                <a:gd name="connsiteX2" fmla="*/ 90179 w 592058"/>
                <a:gd name="connsiteY2" fmla="*/ 2602 h 315642"/>
                <a:gd name="connsiteX3" fmla="*/ 180102 w 592058"/>
                <a:gd name="connsiteY3" fmla="*/ 26758 h 315642"/>
                <a:gd name="connsiteX4" fmla="*/ 187485 w 592058"/>
                <a:gd name="connsiteY4" fmla="*/ 151182 h 315642"/>
                <a:gd name="connsiteX5" fmla="*/ 256558 w 592058"/>
                <a:gd name="connsiteY5" fmla="*/ 226834 h 315642"/>
                <a:gd name="connsiteX6" fmla="*/ 391416 w 592058"/>
                <a:gd name="connsiteY6" fmla="*/ 272883 h 315642"/>
                <a:gd name="connsiteX7" fmla="*/ 483514 w 592058"/>
                <a:gd name="connsiteY7" fmla="*/ 292618 h 315642"/>
                <a:gd name="connsiteX8" fmla="*/ 592058 w 592058"/>
                <a:gd name="connsiteY8" fmla="*/ 315642 h 315642"/>
                <a:gd name="connsiteX0" fmla="*/ 0 w 592058"/>
                <a:gd name="connsiteY0" fmla="*/ 26192 h 315642"/>
                <a:gd name="connsiteX1" fmla="*/ 51051 w 592058"/>
                <a:gd name="connsiteY1" fmla="*/ 67924 h 315642"/>
                <a:gd name="connsiteX2" fmla="*/ 90179 w 592058"/>
                <a:gd name="connsiteY2" fmla="*/ 2602 h 315642"/>
                <a:gd name="connsiteX3" fmla="*/ 125333 w 592058"/>
                <a:gd name="connsiteY3" fmla="*/ 26758 h 315642"/>
                <a:gd name="connsiteX4" fmla="*/ 187485 w 592058"/>
                <a:gd name="connsiteY4" fmla="*/ 151182 h 315642"/>
                <a:gd name="connsiteX5" fmla="*/ 256558 w 592058"/>
                <a:gd name="connsiteY5" fmla="*/ 226834 h 315642"/>
                <a:gd name="connsiteX6" fmla="*/ 391416 w 592058"/>
                <a:gd name="connsiteY6" fmla="*/ 272883 h 315642"/>
                <a:gd name="connsiteX7" fmla="*/ 483514 w 592058"/>
                <a:gd name="connsiteY7" fmla="*/ 292618 h 315642"/>
                <a:gd name="connsiteX8" fmla="*/ 592058 w 592058"/>
                <a:gd name="connsiteY8" fmla="*/ 315642 h 315642"/>
                <a:gd name="connsiteX0" fmla="*/ 0 w 592058"/>
                <a:gd name="connsiteY0" fmla="*/ 25703 h 315153"/>
                <a:gd name="connsiteX1" fmla="*/ 51051 w 592058"/>
                <a:gd name="connsiteY1" fmla="*/ 67435 h 315153"/>
                <a:gd name="connsiteX2" fmla="*/ 90179 w 592058"/>
                <a:gd name="connsiteY2" fmla="*/ 2113 h 315153"/>
                <a:gd name="connsiteX3" fmla="*/ 142002 w 592058"/>
                <a:gd name="connsiteY3" fmla="*/ 28651 h 315153"/>
                <a:gd name="connsiteX4" fmla="*/ 187485 w 592058"/>
                <a:gd name="connsiteY4" fmla="*/ 150693 h 315153"/>
                <a:gd name="connsiteX5" fmla="*/ 256558 w 592058"/>
                <a:gd name="connsiteY5" fmla="*/ 226345 h 315153"/>
                <a:gd name="connsiteX6" fmla="*/ 391416 w 592058"/>
                <a:gd name="connsiteY6" fmla="*/ 272394 h 315153"/>
                <a:gd name="connsiteX7" fmla="*/ 483514 w 592058"/>
                <a:gd name="connsiteY7" fmla="*/ 292129 h 315153"/>
                <a:gd name="connsiteX8" fmla="*/ 592058 w 592058"/>
                <a:gd name="connsiteY8" fmla="*/ 315153 h 315153"/>
                <a:gd name="connsiteX0" fmla="*/ 0 w 592058"/>
                <a:gd name="connsiteY0" fmla="*/ 25703 h 315153"/>
                <a:gd name="connsiteX1" fmla="*/ 51051 w 592058"/>
                <a:gd name="connsiteY1" fmla="*/ 67435 h 315153"/>
                <a:gd name="connsiteX2" fmla="*/ 90179 w 592058"/>
                <a:gd name="connsiteY2" fmla="*/ 2113 h 315153"/>
                <a:gd name="connsiteX3" fmla="*/ 142002 w 592058"/>
                <a:gd name="connsiteY3" fmla="*/ 28651 h 315153"/>
                <a:gd name="connsiteX4" fmla="*/ 187485 w 592058"/>
                <a:gd name="connsiteY4" fmla="*/ 150693 h 315153"/>
                <a:gd name="connsiteX5" fmla="*/ 280371 w 592058"/>
                <a:gd name="connsiteY5" fmla="*/ 243014 h 315153"/>
                <a:gd name="connsiteX6" fmla="*/ 391416 w 592058"/>
                <a:gd name="connsiteY6" fmla="*/ 272394 h 315153"/>
                <a:gd name="connsiteX7" fmla="*/ 483514 w 592058"/>
                <a:gd name="connsiteY7" fmla="*/ 292129 h 315153"/>
                <a:gd name="connsiteX8" fmla="*/ 592058 w 592058"/>
                <a:gd name="connsiteY8" fmla="*/ 315153 h 315153"/>
                <a:gd name="connsiteX0" fmla="*/ 0 w 592058"/>
                <a:gd name="connsiteY0" fmla="*/ 25703 h 315153"/>
                <a:gd name="connsiteX1" fmla="*/ 51051 w 592058"/>
                <a:gd name="connsiteY1" fmla="*/ 67435 h 315153"/>
                <a:gd name="connsiteX2" fmla="*/ 90179 w 592058"/>
                <a:gd name="connsiteY2" fmla="*/ 2113 h 315153"/>
                <a:gd name="connsiteX3" fmla="*/ 142002 w 592058"/>
                <a:gd name="connsiteY3" fmla="*/ 28651 h 315153"/>
                <a:gd name="connsiteX4" fmla="*/ 187485 w 592058"/>
                <a:gd name="connsiteY4" fmla="*/ 150693 h 315153"/>
                <a:gd name="connsiteX5" fmla="*/ 280371 w 592058"/>
                <a:gd name="connsiteY5" fmla="*/ 243014 h 315153"/>
                <a:gd name="connsiteX6" fmla="*/ 386654 w 592058"/>
                <a:gd name="connsiteY6" fmla="*/ 284301 h 315153"/>
                <a:gd name="connsiteX7" fmla="*/ 483514 w 592058"/>
                <a:gd name="connsiteY7" fmla="*/ 292129 h 315153"/>
                <a:gd name="connsiteX8" fmla="*/ 592058 w 592058"/>
                <a:gd name="connsiteY8" fmla="*/ 315153 h 315153"/>
                <a:gd name="connsiteX0" fmla="*/ 0 w 592058"/>
                <a:gd name="connsiteY0" fmla="*/ 25703 h 315153"/>
                <a:gd name="connsiteX1" fmla="*/ 51051 w 592058"/>
                <a:gd name="connsiteY1" fmla="*/ 67435 h 315153"/>
                <a:gd name="connsiteX2" fmla="*/ 90179 w 592058"/>
                <a:gd name="connsiteY2" fmla="*/ 2113 h 315153"/>
                <a:gd name="connsiteX3" fmla="*/ 142002 w 592058"/>
                <a:gd name="connsiteY3" fmla="*/ 28651 h 315153"/>
                <a:gd name="connsiteX4" fmla="*/ 187485 w 592058"/>
                <a:gd name="connsiteY4" fmla="*/ 150693 h 315153"/>
                <a:gd name="connsiteX5" fmla="*/ 280371 w 592058"/>
                <a:gd name="connsiteY5" fmla="*/ 243014 h 315153"/>
                <a:gd name="connsiteX6" fmla="*/ 386654 w 592058"/>
                <a:gd name="connsiteY6" fmla="*/ 284301 h 315153"/>
                <a:gd name="connsiteX7" fmla="*/ 469227 w 592058"/>
                <a:gd name="connsiteY7" fmla="*/ 306416 h 315153"/>
                <a:gd name="connsiteX8" fmla="*/ 592058 w 592058"/>
                <a:gd name="connsiteY8" fmla="*/ 315153 h 315153"/>
                <a:gd name="connsiteX0" fmla="*/ 0 w 592058"/>
                <a:gd name="connsiteY0" fmla="*/ 25703 h 315153"/>
                <a:gd name="connsiteX1" fmla="*/ 51051 w 592058"/>
                <a:gd name="connsiteY1" fmla="*/ 67435 h 315153"/>
                <a:gd name="connsiteX2" fmla="*/ 90179 w 592058"/>
                <a:gd name="connsiteY2" fmla="*/ 2113 h 315153"/>
                <a:gd name="connsiteX3" fmla="*/ 142002 w 592058"/>
                <a:gd name="connsiteY3" fmla="*/ 28651 h 315153"/>
                <a:gd name="connsiteX4" fmla="*/ 187485 w 592058"/>
                <a:gd name="connsiteY4" fmla="*/ 150693 h 315153"/>
                <a:gd name="connsiteX5" fmla="*/ 280371 w 592058"/>
                <a:gd name="connsiteY5" fmla="*/ 243014 h 315153"/>
                <a:gd name="connsiteX6" fmla="*/ 377129 w 592058"/>
                <a:gd name="connsiteY6" fmla="*/ 293826 h 315153"/>
                <a:gd name="connsiteX7" fmla="*/ 469227 w 592058"/>
                <a:gd name="connsiteY7" fmla="*/ 306416 h 315153"/>
                <a:gd name="connsiteX8" fmla="*/ 592058 w 592058"/>
                <a:gd name="connsiteY8" fmla="*/ 315153 h 31515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592058" h="315153">
                  <a:moveTo>
                    <a:pt x="0" y="25703"/>
                  </a:moveTo>
                  <a:cubicBezTo>
                    <a:pt x="38648" y="33652"/>
                    <a:pt x="36021" y="71367"/>
                    <a:pt x="51051" y="67435"/>
                  </a:cubicBezTo>
                  <a:cubicBezTo>
                    <a:pt x="66081" y="63503"/>
                    <a:pt x="75021" y="8577"/>
                    <a:pt x="90179" y="2113"/>
                  </a:cubicBezTo>
                  <a:cubicBezTo>
                    <a:pt x="105337" y="-4351"/>
                    <a:pt x="125784" y="3888"/>
                    <a:pt x="142002" y="28651"/>
                  </a:cubicBezTo>
                  <a:cubicBezTo>
                    <a:pt x="158220" y="53414"/>
                    <a:pt x="164424" y="114966"/>
                    <a:pt x="187485" y="150693"/>
                  </a:cubicBezTo>
                  <a:cubicBezTo>
                    <a:pt x="210546" y="186420"/>
                    <a:pt x="248764" y="219159"/>
                    <a:pt x="280371" y="243014"/>
                  </a:cubicBezTo>
                  <a:cubicBezTo>
                    <a:pt x="311978" y="266870"/>
                    <a:pt x="345653" y="283259"/>
                    <a:pt x="377129" y="293826"/>
                  </a:cubicBezTo>
                  <a:cubicBezTo>
                    <a:pt x="408605" y="304393"/>
                    <a:pt x="433406" y="302862"/>
                    <a:pt x="469227" y="306416"/>
                  </a:cubicBezTo>
                  <a:cubicBezTo>
                    <a:pt x="505048" y="309970"/>
                    <a:pt x="555877" y="307478"/>
                    <a:pt x="592058" y="315153"/>
                  </a:cubicBezTo>
                </a:path>
              </a:pathLst>
            </a:custGeom>
            <a:noFill/>
            <a:ln w="25400" cap="rnd">
              <a:solidFill>
                <a:srgbClr val="0070C0"/>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solidFill>
                  <a:schemeClr val="tx1"/>
                </a:solidFill>
              </a:endParaRPr>
            </a:p>
          </xdr:txBody>
        </xdr:sp>
        <xdr:cxnSp macro="">
          <xdr:nvCxnSpPr>
            <xdr:cNvPr id="181" name="Straight Connector 180">
              <a:extLst>
                <a:ext uri="{FF2B5EF4-FFF2-40B4-BE49-F238E27FC236}">
                  <a16:creationId xmlns:a16="http://schemas.microsoft.com/office/drawing/2014/main" id="{00000000-0008-0000-0200-0000B5000000}"/>
                </a:ext>
              </a:extLst>
            </xdr:cNvPr>
            <xdr:cNvCxnSpPr/>
          </xdr:nvCxnSpPr>
          <xdr:spPr>
            <a:xfrm>
              <a:off x="2682244" y="1783098"/>
              <a:ext cx="0" cy="868669"/>
            </a:xfrm>
            <a:prstGeom prst="line">
              <a:avLst/>
            </a:prstGeom>
            <a:noFill/>
            <a:ln w="19050" cap="rnd">
              <a:solidFill>
                <a:schemeClr val="bg1"/>
              </a:solidFill>
            </a:ln>
          </xdr:spPr>
        </xdr:cxnSp>
        <xdr:cxnSp macro="">
          <xdr:nvCxnSpPr>
            <xdr:cNvPr id="182" name="Straight Connector 181">
              <a:extLst>
                <a:ext uri="{FF2B5EF4-FFF2-40B4-BE49-F238E27FC236}">
                  <a16:creationId xmlns:a16="http://schemas.microsoft.com/office/drawing/2014/main" id="{00000000-0008-0000-0200-0000B6000000}"/>
                </a:ext>
              </a:extLst>
            </xdr:cNvPr>
            <xdr:cNvCxnSpPr/>
          </xdr:nvCxnSpPr>
          <xdr:spPr>
            <a:xfrm>
              <a:off x="2621318" y="2194560"/>
              <a:ext cx="731151" cy="1"/>
            </a:xfrm>
            <a:prstGeom prst="line">
              <a:avLst/>
            </a:prstGeom>
            <a:noFill/>
            <a:ln w="19050" cap="rnd">
              <a:solidFill>
                <a:schemeClr val="bg1"/>
              </a:solidFill>
            </a:ln>
          </xdr:spPr>
        </xdr:cxnSp>
      </xdr:grpSp>
    </xdr:grpSp>
    <xdr:clientData/>
  </xdr:twoCellAnchor>
  <xdr:twoCellAnchor editAs="oneCell">
    <xdr:from>
      <xdr:col>29</xdr:col>
      <xdr:colOff>0</xdr:colOff>
      <xdr:row>46</xdr:row>
      <xdr:rowOff>0</xdr:rowOff>
    </xdr:from>
    <xdr:to>
      <xdr:col>37</xdr:col>
      <xdr:colOff>0</xdr:colOff>
      <xdr:row>54</xdr:row>
      <xdr:rowOff>0</xdr:rowOff>
    </xdr:to>
    <xdr:grpSp>
      <xdr:nvGrpSpPr>
        <xdr:cNvPr id="185" name="Group 184">
          <a:extLst>
            <a:ext uri="{FF2B5EF4-FFF2-40B4-BE49-F238E27FC236}">
              <a16:creationId xmlns:a16="http://schemas.microsoft.com/office/drawing/2014/main" id="{00000000-0008-0000-0200-0000B9000000}"/>
            </a:ext>
          </a:extLst>
        </xdr:cNvPr>
        <xdr:cNvGrpSpPr/>
      </xdr:nvGrpSpPr>
      <xdr:grpSpPr>
        <a:xfrm>
          <a:off x="7868227" y="12746182"/>
          <a:ext cx="2170546" cy="2216727"/>
          <a:chOff x="1889800" y="1691659"/>
          <a:chExt cx="2194434" cy="2194536"/>
        </a:xfrm>
      </xdr:grpSpPr>
      <xdr:sp macro="" textlink="">
        <xdr:nvSpPr>
          <xdr:cNvPr id="186" name="Rectangle 185">
            <a:extLst>
              <a:ext uri="{FF2B5EF4-FFF2-40B4-BE49-F238E27FC236}">
                <a16:creationId xmlns:a16="http://schemas.microsoft.com/office/drawing/2014/main" id="{00000000-0008-0000-0200-0000BA000000}"/>
              </a:ext>
            </a:extLst>
          </xdr:cNvPr>
          <xdr:cNvSpPr/>
        </xdr:nvSpPr>
        <xdr:spPr>
          <a:xfrm>
            <a:off x="2438439" y="1691665"/>
            <a:ext cx="1097280" cy="1097268"/>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sp macro="" textlink="">
        <xdr:nvSpPr>
          <xdr:cNvPr id="187" name="TextBox 27">
            <a:extLst>
              <a:ext uri="{FF2B5EF4-FFF2-40B4-BE49-F238E27FC236}">
                <a16:creationId xmlns:a16="http://schemas.microsoft.com/office/drawing/2014/main" id="{00000000-0008-0000-0200-0000BB000000}"/>
              </a:ext>
            </a:extLst>
          </xdr:cNvPr>
          <xdr:cNvSpPr txBox="1">
            <a:spLocks noChangeAspect="1"/>
          </xdr:cNvSpPr>
        </xdr:nvSpPr>
        <xdr:spPr>
          <a:xfrm>
            <a:off x="2987008" y="3337561"/>
            <a:ext cx="1097226" cy="548628"/>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800" b="1" kern="1200">
                <a:solidFill>
                  <a:srgbClr val="00B050"/>
                </a:solidFill>
                <a:latin typeface="Arial" panose="020B0604020202020204" pitchFamily="34" charset="0"/>
                <a:ea typeface="+mn-ea"/>
                <a:cs typeface="Arial" panose="020B0604020202020204" pitchFamily="34" charset="0"/>
              </a:rPr>
              <a:t>START RAMP</a:t>
            </a:r>
          </a:p>
        </xdr:txBody>
      </xdr:sp>
      <xdr:sp macro="" textlink="">
        <xdr:nvSpPr>
          <xdr:cNvPr id="188" name="TextBox 38">
            <a:extLst>
              <a:ext uri="{FF2B5EF4-FFF2-40B4-BE49-F238E27FC236}">
                <a16:creationId xmlns:a16="http://schemas.microsoft.com/office/drawing/2014/main" id="{00000000-0008-0000-0200-0000BC000000}"/>
              </a:ext>
            </a:extLst>
          </xdr:cNvPr>
          <xdr:cNvSpPr txBox="1">
            <a:spLocks noChangeAspect="1"/>
          </xdr:cNvSpPr>
        </xdr:nvSpPr>
        <xdr:spPr>
          <a:xfrm>
            <a:off x="1889872" y="1691659"/>
            <a:ext cx="548585" cy="109725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189" name="TextBox 24">
            <a:extLst>
              <a:ext uri="{FF2B5EF4-FFF2-40B4-BE49-F238E27FC236}">
                <a16:creationId xmlns:a16="http://schemas.microsoft.com/office/drawing/2014/main" id="{00000000-0008-0000-0200-0000BD000000}"/>
              </a:ext>
            </a:extLst>
          </xdr:cNvPr>
          <xdr:cNvSpPr txBox="1">
            <a:spLocks noChangeAspect="1"/>
          </xdr:cNvSpPr>
        </xdr:nvSpPr>
        <xdr:spPr>
          <a:xfrm>
            <a:off x="1889800" y="2788921"/>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Rt</a:t>
            </a:r>
            <a:endParaRPr lang="en-US">
              <a:solidFill>
                <a:schemeClr val="bg1"/>
              </a:solidFill>
              <a:latin typeface="Comic Sans MS" panose="030F0702030302020204" pitchFamily="66" charset="0"/>
            </a:endParaRPr>
          </a:p>
        </xdr:txBody>
      </xdr:sp>
      <xdr:sp macro="" textlink="">
        <xdr:nvSpPr>
          <xdr:cNvPr id="190" name="TextBox 30">
            <a:extLst>
              <a:ext uri="{FF2B5EF4-FFF2-40B4-BE49-F238E27FC236}">
                <a16:creationId xmlns:a16="http://schemas.microsoft.com/office/drawing/2014/main" id="{00000000-0008-0000-0200-0000BE000000}"/>
              </a:ext>
            </a:extLst>
          </xdr:cNvPr>
          <xdr:cNvSpPr txBox="1">
            <a:spLocks/>
          </xdr:cNvSpPr>
        </xdr:nvSpPr>
        <xdr:spPr>
          <a:xfrm>
            <a:off x="2438440" y="2788933"/>
            <a:ext cx="1097280" cy="548640"/>
          </a:xfrm>
          <a:prstGeom prst="rect">
            <a:avLst/>
          </a:prstGeom>
          <a:solidFill>
            <a:schemeClr val="accent4">
              <a:lumMod val="75000"/>
            </a:schemeClr>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“Units”</a:t>
            </a:r>
          </a:p>
        </xdr:txBody>
      </xdr:sp>
      <xdr:sp macro="" textlink="">
        <xdr:nvSpPr>
          <xdr:cNvPr id="191" name="TextBox 31">
            <a:extLst>
              <a:ext uri="{FF2B5EF4-FFF2-40B4-BE49-F238E27FC236}">
                <a16:creationId xmlns:a16="http://schemas.microsoft.com/office/drawing/2014/main" id="{00000000-0008-0000-0200-0000BF000000}"/>
              </a:ext>
            </a:extLst>
          </xdr:cNvPr>
          <xdr:cNvSpPr txBox="1">
            <a:spLocks noChangeAspect="1"/>
          </xdr:cNvSpPr>
        </xdr:nvSpPr>
        <xdr:spPr>
          <a:xfrm>
            <a:off x="3535708" y="1691659"/>
            <a:ext cx="548526" cy="1645902"/>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192" name="TextBox 17">
            <a:extLst>
              <a:ext uri="{FF2B5EF4-FFF2-40B4-BE49-F238E27FC236}">
                <a16:creationId xmlns:a16="http://schemas.microsoft.com/office/drawing/2014/main" id="{00000000-0008-0000-0200-0000C0000000}"/>
              </a:ext>
            </a:extLst>
          </xdr:cNvPr>
          <xdr:cNvSpPr txBox="1">
            <a:spLocks noChangeAspect="1"/>
          </xdr:cNvSpPr>
        </xdr:nvSpPr>
        <xdr:spPr>
          <a:xfrm>
            <a:off x="1889800" y="3337555"/>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SP</a:t>
            </a:r>
            <a:endParaRPr lang="en-US">
              <a:solidFill>
                <a:schemeClr val="bg1"/>
              </a:solidFill>
              <a:latin typeface="Comic Sans MS" panose="030F0702030302020204" pitchFamily="66" charset="0"/>
            </a:endParaRPr>
          </a:p>
        </xdr:txBody>
      </xdr:sp>
      <xdr:sp macro="" textlink="">
        <xdr:nvSpPr>
          <xdr:cNvPr id="193" name="TextBox 18">
            <a:extLst>
              <a:ext uri="{FF2B5EF4-FFF2-40B4-BE49-F238E27FC236}">
                <a16:creationId xmlns:a16="http://schemas.microsoft.com/office/drawing/2014/main" id="{00000000-0008-0000-0200-0000C1000000}"/>
              </a:ext>
            </a:extLst>
          </xdr:cNvPr>
          <xdr:cNvSpPr txBox="1">
            <a:spLocks noChangeAspect="1"/>
          </xdr:cNvSpPr>
        </xdr:nvSpPr>
        <xdr:spPr>
          <a:xfrm>
            <a:off x="2438434" y="3337555"/>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Lim</a:t>
            </a:r>
            <a:endParaRPr lang="en-US">
              <a:solidFill>
                <a:schemeClr val="bg1"/>
              </a:solidFill>
              <a:latin typeface="Comic Sans MS" panose="030F0702030302020204" pitchFamily="66" charset="0"/>
            </a:endParaRPr>
          </a:p>
        </xdr:txBody>
      </xdr:sp>
      <xdr:sp macro="" textlink="">
        <xdr:nvSpPr>
          <xdr:cNvPr id="194" name="TextBox 35">
            <a:extLst>
              <a:ext uri="{FF2B5EF4-FFF2-40B4-BE49-F238E27FC236}">
                <a16:creationId xmlns:a16="http://schemas.microsoft.com/office/drawing/2014/main" id="{00000000-0008-0000-0200-0000C2000000}"/>
              </a:ext>
            </a:extLst>
          </xdr:cNvPr>
          <xdr:cNvSpPr txBox="1">
            <a:spLocks noChangeAspect="1"/>
          </xdr:cNvSpPr>
        </xdr:nvSpPr>
        <xdr:spPr>
          <a:xfrm>
            <a:off x="2438457" y="2198670"/>
            <a:ext cx="243786" cy="357255"/>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O</a:t>
            </a:r>
          </a:p>
        </xdr:txBody>
      </xdr:sp>
      <xdr:sp macro="" textlink="">
        <xdr:nvSpPr>
          <xdr:cNvPr id="195" name="Freeform 194">
            <a:extLst>
              <a:ext uri="{FF2B5EF4-FFF2-40B4-BE49-F238E27FC236}">
                <a16:creationId xmlns:a16="http://schemas.microsoft.com/office/drawing/2014/main" id="{00000000-0008-0000-0200-0000C3000000}"/>
              </a:ext>
            </a:extLst>
          </xdr:cNvPr>
          <xdr:cNvSpPr/>
        </xdr:nvSpPr>
        <xdr:spPr>
          <a:xfrm>
            <a:off x="2674374" y="1872558"/>
            <a:ext cx="621890" cy="324952"/>
          </a:xfrm>
          <a:custGeom>
            <a:avLst/>
            <a:gdLst>
              <a:gd name="connsiteX0" fmla="*/ 0 w 597310"/>
              <a:gd name="connsiteY0" fmla="*/ 311253 h 311253"/>
              <a:gd name="connsiteX1" fmla="*/ 103239 w 597310"/>
              <a:gd name="connsiteY1" fmla="*/ 85111 h 311253"/>
              <a:gd name="connsiteX2" fmla="*/ 154858 w 597310"/>
              <a:gd name="connsiteY2" fmla="*/ 203098 h 311253"/>
              <a:gd name="connsiteX3" fmla="*/ 216310 w 597310"/>
              <a:gd name="connsiteY3" fmla="*/ 124440 h 311253"/>
              <a:gd name="connsiteX4" fmla="*/ 309716 w 597310"/>
              <a:gd name="connsiteY4" fmla="*/ 33491 h 311253"/>
              <a:gd name="connsiteX5" fmla="*/ 398207 w 597310"/>
              <a:gd name="connsiteY5" fmla="*/ 1537 h 311253"/>
              <a:gd name="connsiteX6" fmla="*/ 474407 w 597310"/>
              <a:gd name="connsiteY6" fmla="*/ 6453 h 311253"/>
              <a:gd name="connsiteX7" fmla="*/ 516194 w 597310"/>
              <a:gd name="connsiteY7" fmla="*/ 18743 h 311253"/>
              <a:gd name="connsiteX8" fmla="*/ 597310 w 597310"/>
              <a:gd name="connsiteY8" fmla="*/ 6453 h 311253"/>
              <a:gd name="connsiteX0" fmla="*/ 0 w 621890"/>
              <a:gd name="connsiteY0" fmla="*/ 311253 h 311253"/>
              <a:gd name="connsiteX1" fmla="*/ 103239 w 621890"/>
              <a:gd name="connsiteY1" fmla="*/ 85111 h 311253"/>
              <a:gd name="connsiteX2" fmla="*/ 154858 w 621890"/>
              <a:gd name="connsiteY2" fmla="*/ 203098 h 311253"/>
              <a:gd name="connsiteX3" fmla="*/ 216310 w 621890"/>
              <a:gd name="connsiteY3" fmla="*/ 124440 h 311253"/>
              <a:gd name="connsiteX4" fmla="*/ 309716 w 621890"/>
              <a:gd name="connsiteY4" fmla="*/ 33491 h 311253"/>
              <a:gd name="connsiteX5" fmla="*/ 398207 w 621890"/>
              <a:gd name="connsiteY5" fmla="*/ 1537 h 311253"/>
              <a:gd name="connsiteX6" fmla="*/ 474407 w 621890"/>
              <a:gd name="connsiteY6" fmla="*/ 6453 h 311253"/>
              <a:gd name="connsiteX7" fmla="*/ 516194 w 621890"/>
              <a:gd name="connsiteY7" fmla="*/ 18743 h 311253"/>
              <a:gd name="connsiteX8" fmla="*/ 621890 w 621890"/>
              <a:gd name="connsiteY8" fmla="*/ 1537 h 311253"/>
              <a:gd name="connsiteX0" fmla="*/ 0 w 621890"/>
              <a:gd name="connsiteY0" fmla="*/ 311253 h 311253"/>
              <a:gd name="connsiteX1" fmla="*/ 103239 w 621890"/>
              <a:gd name="connsiteY1" fmla="*/ 85111 h 311253"/>
              <a:gd name="connsiteX2" fmla="*/ 154858 w 621890"/>
              <a:gd name="connsiteY2" fmla="*/ 203098 h 311253"/>
              <a:gd name="connsiteX3" fmla="*/ 204020 w 621890"/>
              <a:gd name="connsiteY3" fmla="*/ 114608 h 311253"/>
              <a:gd name="connsiteX4" fmla="*/ 309716 w 621890"/>
              <a:gd name="connsiteY4" fmla="*/ 33491 h 311253"/>
              <a:gd name="connsiteX5" fmla="*/ 398207 w 621890"/>
              <a:gd name="connsiteY5" fmla="*/ 1537 h 311253"/>
              <a:gd name="connsiteX6" fmla="*/ 474407 w 621890"/>
              <a:gd name="connsiteY6" fmla="*/ 6453 h 311253"/>
              <a:gd name="connsiteX7" fmla="*/ 516194 w 621890"/>
              <a:gd name="connsiteY7" fmla="*/ 18743 h 311253"/>
              <a:gd name="connsiteX8" fmla="*/ 621890 w 621890"/>
              <a:gd name="connsiteY8" fmla="*/ 1537 h 311253"/>
              <a:gd name="connsiteX0" fmla="*/ 0 w 621890"/>
              <a:gd name="connsiteY0" fmla="*/ 311772 h 311772"/>
              <a:gd name="connsiteX1" fmla="*/ 103239 w 621890"/>
              <a:gd name="connsiteY1" fmla="*/ 85630 h 311772"/>
              <a:gd name="connsiteX2" fmla="*/ 154858 w 621890"/>
              <a:gd name="connsiteY2" fmla="*/ 203617 h 311772"/>
              <a:gd name="connsiteX3" fmla="*/ 204020 w 621890"/>
              <a:gd name="connsiteY3" fmla="*/ 115127 h 311772"/>
              <a:gd name="connsiteX4" fmla="*/ 282678 w 621890"/>
              <a:gd name="connsiteY4" fmla="*/ 41384 h 311772"/>
              <a:gd name="connsiteX5" fmla="*/ 398207 w 621890"/>
              <a:gd name="connsiteY5" fmla="*/ 2056 h 311772"/>
              <a:gd name="connsiteX6" fmla="*/ 474407 w 621890"/>
              <a:gd name="connsiteY6" fmla="*/ 6972 h 311772"/>
              <a:gd name="connsiteX7" fmla="*/ 516194 w 621890"/>
              <a:gd name="connsiteY7" fmla="*/ 19262 h 311772"/>
              <a:gd name="connsiteX8" fmla="*/ 621890 w 621890"/>
              <a:gd name="connsiteY8" fmla="*/ 2056 h 311772"/>
              <a:gd name="connsiteX0" fmla="*/ 0 w 621890"/>
              <a:gd name="connsiteY0" fmla="*/ 318456 h 318456"/>
              <a:gd name="connsiteX1" fmla="*/ 103239 w 621890"/>
              <a:gd name="connsiteY1" fmla="*/ 92314 h 318456"/>
              <a:gd name="connsiteX2" fmla="*/ 154858 w 621890"/>
              <a:gd name="connsiteY2" fmla="*/ 210301 h 318456"/>
              <a:gd name="connsiteX3" fmla="*/ 204020 w 621890"/>
              <a:gd name="connsiteY3" fmla="*/ 121811 h 318456"/>
              <a:gd name="connsiteX4" fmla="*/ 282678 w 621890"/>
              <a:gd name="connsiteY4" fmla="*/ 48068 h 318456"/>
              <a:gd name="connsiteX5" fmla="*/ 393291 w 621890"/>
              <a:gd name="connsiteY5" fmla="*/ 1365 h 318456"/>
              <a:gd name="connsiteX6" fmla="*/ 474407 w 621890"/>
              <a:gd name="connsiteY6" fmla="*/ 13656 h 318456"/>
              <a:gd name="connsiteX7" fmla="*/ 516194 w 621890"/>
              <a:gd name="connsiteY7" fmla="*/ 25946 h 318456"/>
              <a:gd name="connsiteX8" fmla="*/ 621890 w 621890"/>
              <a:gd name="connsiteY8" fmla="*/ 8740 h 318456"/>
              <a:gd name="connsiteX0" fmla="*/ 0 w 621890"/>
              <a:gd name="connsiteY0" fmla="*/ 317295 h 317295"/>
              <a:gd name="connsiteX1" fmla="*/ 103239 w 621890"/>
              <a:gd name="connsiteY1" fmla="*/ 91153 h 317295"/>
              <a:gd name="connsiteX2" fmla="*/ 154858 w 621890"/>
              <a:gd name="connsiteY2" fmla="*/ 209140 h 317295"/>
              <a:gd name="connsiteX3" fmla="*/ 204020 w 621890"/>
              <a:gd name="connsiteY3" fmla="*/ 120650 h 317295"/>
              <a:gd name="connsiteX4" fmla="*/ 282678 w 621890"/>
              <a:gd name="connsiteY4" fmla="*/ 46907 h 317295"/>
              <a:gd name="connsiteX5" fmla="*/ 393291 w 621890"/>
              <a:gd name="connsiteY5" fmla="*/ 204 h 317295"/>
              <a:gd name="connsiteX6" fmla="*/ 467032 w 621890"/>
              <a:gd name="connsiteY6" fmla="*/ 29701 h 317295"/>
              <a:gd name="connsiteX7" fmla="*/ 516194 w 621890"/>
              <a:gd name="connsiteY7" fmla="*/ 24785 h 317295"/>
              <a:gd name="connsiteX8" fmla="*/ 621890 w 621890"/>
              <a:gd name="connsiteY8" fmla="*/ 7579 h 317295"/>
              <a:gd name="connsiteX0" fmla="*/ 0 w 621890"/>
              <a:gd name="connsiteY0" fmla="*/ 324952 h 324952"/>
              <a:gd name="connsiteX1" fmla="*/ 103239 w 621890"/>
              <a:gd name="connsiteY1" fmla="*/ 98810 h 324952"/>
              <a:gd name="connsiteX2" fmla="*/ 154858 w 621890"/>
              <a:gd name="connsiteY2" fmla="*/ 216797 h 324952"/>
              <a:gd name="connsiteX3" fmla="*/ 204020 w 621890"/>
              <a:gd name="connsiteY3" fmla="*/ 128307 h 324952"/>
              <a:gd name="connsiteX4" fmla="*/ 282678 w 621890"/>
              <a:gd name="connsiteY4" fmla="*/ 54564 h 324952"/>
              <a:gd name="connsiteX5" fmla="*/ 393291 w 621890"/>
              <a:gd name="connsiteY5" fmla="*/ 7861 h 324952"/>
              <a:gd name="connsiteX6" fmla="*/ 467032 w 621890"/>
              <a:gd name="connsiteY6" fmla="*/ 37358 h 324952"/>
              <a:gd name="connsiteX7" fmla="*/ 548148 w 621890"/>
              <a:gd name="connsiteY7" fmla="*/ 487 h 324952"/>
              <a:gd name="connsiteX8" fmla="*/ 621890 w 621890"/>
              <a:gd name="connsiteY8" fmla="*/ 15236 h 3249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621890" h="324952">
                <a:moveTo>
                  <a:pt x="0" y="324952"/>
                </a:moveTo>
                <a:cubicBezTo>
                  <a:pt x="38714" y="220894"/>
                  <a:pt x="77429" y="116836"/>
                  <a:pt x="103239" y="98810"/>
                </a:cubicBezTo>
                <a:cubicBezTo>
                  <a:pt x="129049" y="80784"/>
                  <a:pt x="138061" y="211881"/>
                  <a:pt x="154858" y="216797"/>
                </a:cubicBezTo>
                <a:cubicBezTo>
                  <a:pt x="171655" y="221713"/>
                  <a:pt x="182717" y="155346"/>
                  <a:pt x="204020" y="128307"/>
                </a:cubicBezTo>
                <a:cubicBezTo>
                  <a:pt x="225323" y="101268"/>
                  <a:pt x="251133" y="74638"/>
                  <a:pt x="282678" y="54564"/>
                </a:cubicBezTo>
                <a:cubicBezTo>
                  <a:pt x="314223" y="34490"/>
                  <a:pt x="362565" y="10729"/>
                  <a:pt x="393291" y="7861"/>
                </a:cubicBezTo>
                <a:cubicBezTo>
                  <a:pt x="424017" y="4993"/>
                  <a:pt x="441223" y="38587"/>
                  <a:pt x="467032" y="37358"/>
                </a:cubicBezTo>
                <a:cubicBezTo>
                  <a:pt x="492841" y="36129"/>
                  <a:pt x="522338" y="4174"/>
                  <a:pt x="548148" y="487"/>
                </a:cubicBezTo>
                <a:cubicBezTo>
                  <a:pt x="573958" y="-3200"/>
                  <a:pt x="602635" y="15236"/>
                  <a:pt x="621890" y="15236"/>
                </a:cubicBezTo>
              </a:path>
            </a:pathLst>
          </a:custGeom>
          <a:noFill/>
          <a:ln w="25400" cap="rnd">
            <a:solidFill>
              <a:srgbClr val="0070C0"/>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96" name="TextBox 39">
            <a:extLst>
              <a:ext uri="{FF2B5EF4-FFF2-40B4-BE49-F238E27FC236}">
                <a16:creationId xmlns:a16="http://schemas.microsoft.com/office/drawing/2014/main" id="{00000000-0008-0000-0200-0000C4000000}"/>
              </a:ext>
            </a:extLst>
          </xdr:cNvPr>
          <xdr:cNvSpPr txBox="1">
            <a:spLocks noChangeAspect="1"/>
          </xdr:cNvSpPr>
        </xdr:nvSpPr>
        <xdr:spPr>
          <a:xfrm>
            <a:off x="2438440" y="1830956"/>
            <a:ext cx="243786" cy="357255"/>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I</a:t>
            </a:r>
          </a:p>
        </xdr:txBody>
      </xdr:sp>
      <xdr:cxnSp macro="">
        <xdr:nvCxnSpPr>
          <xdr:cNvPr id="197" name="Straight Connector 196">
            <a:extLst>
              <a:ext uri="{FF2B5EF4-FFF2-40B4-BE49-F238E27FC236}">
                <a16:creationId xmlns:a16="http://schemas.microsoft.com/office/drawing/2014/main" id="{00000000-0008-0000-0200-0000C5000000}"/>
              </a:ext>
            </a:extLst>
          </xdr:cNvPr>
          <xdr:cNvCxnSpPr/>
        </xdr:nvCxnSpPr>
        <xdr:spPr>
          <a:xfrm flipV="1">
            <a:off x="2682244" y="2394879"/>
            <a:ext cx="245479" cy="161049"/>
          </a:xfrm>
          <a:prstGeom prst="line">
            <a:avLst/>
          </a:prstGeom>
          <a:noFill/>
          <a:ln w="25400" cap="rnd">
            <a:solidFill>
              <a:schemeClr val="accent1"/>
            </a:solidFill>
          </a:ln>
        </xdr:spPr>
      </xdr:cxnSp>
      <xdr:cxnSp macro="">
        <xdr:nvCxnSpPr>
          <xdr:cNvPr id="198" name="Straight Connector 197">
            <a:extLst>
              <a:ext uri="{FF2B5EF4-FFF2-40B4-BE49-F238E27FC236}">
                <a16:creationId xmlns:a16="http://schemas.microsoft.com/office/drawing/2014/main" id="{00000000-0008-0000-0200-0000C6000000}"/>
              </a:ext>
            </a:extLst>
          </xdr:cNvPr>
          <xdr:cNvCxnSpPr/>
        </xdr:nvCxnSpPr>
        <xdr:spPr>
          <a:xfrm>
            <a:off x="2621315" y="2560035"/>
            <a:ext cx="731151" cy="1"/>
          </a:xfrm>
          <a:prstGeom prst="line">
            <a:avLst/>
          </a:prstGeom>
          <a:noFill/>
          <a:ln w="19050" cap="rnd">
            <a:solidFill>
              <a:schemeClr val="bg1"/>
            </a:solidFill>
          </a:ln>
        </xdr:spPr>
      </xdr:cxnSp>
      <xdr:cxnSp macro="">
        <xdr:nvCxnSpPr>
          <xdr:cNvPr id="199" name="Straight Connector 198">
            <a:extLst>
              <a:ext uri="{FF2B5EF4-FFF2-40B4-BE49-F238E27FC236}">
                <a16:creationId xmlns:a16="http://schemas.microsoft.com/office/drawing/2014/main" id="{00000000-0008-0000-0200-0000C7000000}"/>
              </a:ext>
            </a:extLst>
          </xdr:cNvPr>
          <xdr:cNvCxnSpPr/>
        </xdr:nvCxnSpPr>
        <xdr:spPr>
          <a:xfrm>
            <a:off x="2621315" y="1828816"/>
            <a:ext cx="60929" cy="0"/>
          </a:xfrm>
          <a:prstGeom prst="line">
            <a:avLst/>
          </a:prstGeom>
          <a:noFill/>
          <a:ln w="19050" cap="rnd">
            <a:solidFill>
              <a:schemeClr val="bg1"/>
            </a:solidFill>
          </a:ln>
        </xdr:spPr>
      </xdr:cxnSp>
      <xdr:cxnSp macro="">
        <xdr:nvCxnSpPr>
          <xdr:cNvPr id="200" name="Straight Connector 199">
            <a:extLst>
              <a:ext uri="{FF2B5EF4-FFF2-40B4-BE49-F238E27FC236}">
                <a16:creationId xmlns:a16="http://schemas.microsoft.com/office/drawing/2014/main" id="{00000000-0008-0000-0200-0000C8000000}"/>
              </a:ext>
            </a:extLst>
          </xdr:cNvPr>
          <xdr:cNvCxnSpPr/>
        </xdr:nvCxnSpPr>
        <xdr:spPr>
          <a:xfrm>
            <a:off x="3323623" y="2560035"/>
            <a:ext cx="0" cy="91735"/>
          </a:xfrm>
          <a:prstGeom prst="line">
            <a:avLst/>
          </a:prstGeom>
          <a:noFill/>
          <a:ln w="19050" cap="rnd">
            <a:solidFill>
              <a:schemeClr val="bg1"/>
            </a:solidFill>
          </a:ln>
        </xdr:spPr>
      </xdr:cxnSp>
      <xdr:cxnSp macro="">
        <xdr:nvCxnSpPr>
          <xdr:cNvPr id="201" name="Straight Connector 200">
            <a:extLst>
              <a:ext uri="{FF2B5EF4-FFF2-40B4-BE49-F238E27FC236}">
                <a16:creationId xmlns:a16="http://schemas.microsoft.com/office/drawing/2014/main" id="{00000000-0008-0000-0200-0000C9000000}"/>
              </a:ext>
            </a:extLst>
          </xdr:cNvPr>
          <xdr:cNvCxnSpPr/>
        </xdr:nvCxnSpPr>
        <xdr:spPr>
          <a:xfrm>
            <a:off x="2682244" y="1783098"/>
            <a:ext cx="0" cy="868669"/>
          </a:xfrm>
          <a:prstGeom prst="line">
            <a:avLst/>
          </a:prstGeom>
          <a:noFill/>
          <a:ln w="19050" cap="rnd">
            <a:solidFill>
              <a:schemeClr val="bg1"/>
            </a:solidFill>
          </a:ln>
        </xdr:spPr>
      </xdr:cxnSp>
      <xdr:cxnSp macro="">
        <xdr:nvCxnSpPr>
          <xdr:cNvPr id="202" name="Straight Connector 201">
            <a:extLst>
              <a:ext uri="{FF2B5EF4-FFF2-40B4-BE49-F238E27FC236}">
                <a16:creationId xmlns:a16="http://schemas.microsoft.com/office/drawing/2014/main" id="{00000000-0008-0000-0200-0000CA000000}"/>
              </a:ext>
            </a:extLst>
          </xdr:cNvPr>
          <xdr:cNvCxnSpPr/>
        </xdr:nvCxnSpPr>
        <xdr:spPr>
          <a:xfrm>
            <a:off x="2621318" y="2194560"/>
            <a:ext cx="60929" cy="0"/>
          </a:xfrm>
          <a:prstGeom prst="line">
            <a:avLst/>
          </a:prstGeom>
          <a:noFill/>
          <a:ln w="19050" cap="rnd">
            <a:solidFill>
              <a:schemeClr val="bg1"/>
            </a:solidFill>
          </a:ln>
        </xdr:spPr>
      </xdr:cxnSp>
      <xdr:cxnSp macro="">
        <xdr:nvCxnSpPr>
          <xdr:cNvPr id="203" name="Straight Connector 202">
            <a:extLst>
              <a:ext uri="{FF2B5EF4-FFF2-40B4-BE49-F238E27FC236}">
                <a16:creationId xmlns:a16="http://schemas.microsoft.com/office/drawing/2014/main" id="{00000000-0008-0000-0200-0000CB000000}"/>
              </a:ext>
            </a:extLst>
          </xdr:cNvPr>
          <xdr:cNvCxnSpPr/>
        </xdr:nvCxnSpPr>
        <xdr:spPr>
          <a:xfrm>
            <a:off x="2621318" y="2194560"/>
            <a:ext cx="731151" cy="1"/>
          </a:xfrm>
          <a:prstGeom prst="line">
            <a:avLst/>
          </a:prstGeom>
          <a:noFill/>
          <a:ln w="19050" cap="rnd">
            <a:solidFill>
              <a:schemeClr val="bg1"/>
            </a:solidFill>
          </a:ln>
        </xdr:spPr>
      </xdr:cxnSp>
      <xdr:sp macro="" textlink="">
        <xdr:nvSpPr>
          <xdr:cNvPr id="204" name="TextBox 43">
            <a:extLst>
              <a:ext uri="{FF2B5EF4-FFF2-40B4-BE49-F238E27FC236}">
                <a16:creationId xmlns:a16="http://schemas.microsoft.com/office/drawing/2014/main" id="{00000000-0008-0000-0200-0000CC000000}"/>
              </a:ext>
            </a:extLst>
          </xdr:cNvPr>
          <xdr:cNvSpPr txBox="1">
            <a:spLocks noChangeAspect="1"/>
          </xdr:cNvSpPr>
        </xdr:nvSpPr>
        <xdr:spPr>
          <a:xfrm>
            <a:off x="2681956" y="2544475"/>
            <a:ext cx="396557" cy="224788"/>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T</a:t>
            </a:r>
            <a:r>
              <a:rPr lang="en-US" sz="1200" baseline="-25000">
                <a:solidFill>
                  <a:schemeClr val="bg1"/>
                </a:solidFill>
                <a:latin typeface="Comic Sans MS" panose="030F0702030302020204" pitchFamily="66" charset="0"/>
              </a:rPr>
              <a:t>Start</a:t>
            </a:r>
            <a:endParaRPr lang="en-US" sz="1200">
              <a:solidFill>
                <a:schemeClr val="bg1"/>
              </a:solidFill>
              <a:latin typeface="Comic Sans MS" panose="030F0702030302020204" pitchFamily="66" charset="0"/>
            </a:endParaRPr>
          </a:p>
        </xdr:txBody>
      </xdr:sp>
      <xdr:sp macro="" textlink="">
        <xdr:nvSpPr>
          <xdr:cNvPr id="205" name="Freeform 204">
            <a:extLst>
              <a:ext uri="{FF2B5EF4-FFF2-40B4-BE49-F238E27FC236}">
                <a16:creationId xmlns:a16="http://schemas.microsoft.com/office/drawing/2014/main" id="{00000000-0008-0000-0200-0000CD000000}"/>
              </a:ext>
            </a:extLst>
          </xdr:cNvPr>
          <xdr:cNvSpPr/>
        </xdr:nvSpPr>
        <xdr:spPr>
          <a:xfrm>
            <a:off x="2926556" y="2273942"/>
            <a:ext cx="376238" cy="123977"/>
          </a:xfrm>
          <a:custGeom>
            <a:avLst/>
            <a:gdLst>
              <a:gd name="connsiteX0" fmla="*/ 0 w 376238"/>
              <a:gd name="connsiteY0" fmla="*/ 123977 h 123977"/>
              <a:gd name="connsiteX1" fmla="*/ 47625 w 376238"/>
              <a:gd name="connsiteY1" fmla="*/ 19202 h 123977"/>
              <a:gd name="connsiteX2" fmla="*/ 104775 w 376238"/>
              <a:gd name="connsiteY2" fmla="*/ 152 h 123977"/>
              <a:gd name="connsiteX3" fmla="*/ 169069 w 376238"/>
              <a:gd name="connsiteY3" fmla="*/ 12058 h 123977"/>
              <a:gd name="connsiteX4" fmla="*/ 228600 w 376238"/>
              <a:gd name="connsiteY4" fmla="*/ 43014 h 123977"/>
              <a:gd name="connsiteX5" fmla="*/ 276225 w 376238"/>
              <a:gd name="connsiteY5" fmla="*/ 21583 h 123977"/>
              <a:gd name="connsiteX6" fmla="*/ 326232 w 376238"/>
              <a:gd name="connsiteY6" fmla="*/ 21583 h 123977"/>
              <a:gd name="connsiteX7" fmla="*/ 376238 w 376238"/>
              <a:gd name="connsiteY7" fmla="*/ 45396 h 12397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376238" h="123977">
                <a:moveTo>
                  <a:pt x="0" y="123977"/>
                </a:moveTo>
                <a:cubicBezTo>
                  <a:pt x="15081" y="81908"/>
                  <a:pt x="30163" y="39839"/>
                  <a:pt x="47625" y="19202"/>
                </a:cubicBezTo>
                <a:cubicBezTo>
                  <a:pt x="65087" y="-1435"/>
                  <a:pt x="84534" y="1343"/>
                  <a:pt x="104775" y="152"/>
                </a:cubicBezTo>
                <a:cubicBezTo>
                  <a:pt x="125016" y="-1039"/>
                  <a:pt x="148432" y="4914"/>
                  <a:pt x="169069" y="12058"/>
                </a:cubicBezTo>
                <a:cubicBezTo>
                  <a:pt x="189706" y="19202"/>
                  <a:pt x="210741" y="41427"/>
                  <a:pt x="228600" y="43014"/>
                </a:cubicBezTo>
                <a:cubicBezTo>
                  <a:pt x="246459" y="44601"/>
                  <a:pt x="259953" y="25155"/>
                  <a:pt x="276225" y="21583"/>
                </a:cubicBezTo>
                <a:cubicBezTo>
                  <a:pt x="292497" y="18011"/>
                  <a:pt x="309563" y="17614"/>
                  <a:pt x="326232" y="21583"/>
                </a:cubicBezTo>
                <a:cubicBezTo>
                  <a:pt x="342901" y="25552"/>
                  <a:pt x="359966" y="44602"/>
                  <a:pt x="376238" y="45396"/>
                </a:cubicBezTo>
              </a:path>
            </a:pathLst>
          </a:custGeom>
          <a:noFill/>
          <a:ln w="25400" cap="rnd">
            <a:solidFill>
              <a:schemeClr val="accent1"/>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cxnSp macro="">
        <xdr:nvCxnSpPr>
          <xdr:cNvPr id="206" name="Straight Connector 205">
            <a:extLst>
              <a:ext uri="{FF2B5EF4-FFF2-40B4-BE49-F238E27FC236}">
                <a16:creationId xmlns:a16="http://schemas.microsoft.com/office/drawing/2014/main" id="{00000000-0008-0000-0200-0000CE000000}"/>
              </a:ext>
            </a:extLst>
          </xdr:cNvPr>
          <xdr:cNvCxnSpPr/>
        </xdr:nvCxnSpPr>
        <xdr:spPr>
          <a:xfrm>
            <a:off x="2927723" y="1783098"/>
            <a:ext cx="1" cy="868672"/>
          </a:xfrm>
          <a:prstGeom prst="line">
            <a:avLst/>
          </a:prstGeom>
          <a:noFill/>
          <a:ln w="9525" cap="rnd">
            <a:solidFill>
              <a:schemeClr val="bg1"/>
            </a:solidFill>
            <a:prstDash val="sysDash"/>
          </a:ln>
        </xdr:spPr>
      </xdr:cxnSp>
      <xdr:cxnSp macro="">
        <xdr:nvCxnSpPr>
          <xdr:cNvPr id="207" name="Straight Connector 206">
            <a:extLst>
              <a:ext uri="{FF2B5EF4-FFF2-40B4-BE49-F238E27FC236}">
                <a16:creationId xmlns:a16="http://schemas.microsoft.com/office/drawing/2014/main" id="{00000000-0008-0000-0200-0000CF000000}"/>
              </a:ext>
            </a:extLst>
          </xdr:cNvPr>
          <xdr:cNvCxnSpPr/>
        </xdr:nvCxnSpPr>
        <xdr:spPr>
          <a:xfrm>
            <a:off x="2621318" y="1939899"/>
            <a:ext cx="731151" cy="1"/>
          </a:xfrm>
          <a:prstGeom prst="line">
            <a:avLst/>
          </a:prstGeom>
          <a:noFill/>
          <a:ln w="9525" cap="rnd">
            <a:solidFill>
              <a:schemeClr val="bg1"/>
            </a:solidFill>
            <a:prstDash val="sysDash"/>
          </a:ln>
        </xdr:spPr>
      </xdr:cxnSp>
    </xdr:grpSp>
    <xdr:clientData/>
  </xdr:twoCellAnchor>
  <xdr:twoCellAnchor editAs="oneCell">
    <xdr:from>
      <xdr:col>29</xdr:col>
      <xdr:colOff>0</xdr:colOff>
      <xdr:row>56</xdr:row>
      <xdr:rowOff>0</xdr:rowOff>
    </xdr:from>
    <xdr:to>
      <xdr:col>37</xdr:col>
      <xdr:colOff>0</xdr:colOff>
      <xdr:row>64</xdr:row>
      <xdr:rowOff>7936</xdr:rowOff>
    </xdr:to>
    <xdr:grpSp>
      <xdr:nvGrpSpPr>
        <xdr:cNvPr id="208" name="Group 207">
          <a:extLst>
            <a:ext uri="{FF2B5EF4-FFF2-40B4-BE49-F238E27FC236}">
              <a16:creationId xmlns:a16="http://schemas.microsoft.com/office/drawing/2014/main" id="{00000000-0008-0000-0200-0000D0000000}"/>
            </a:ext>
          </a:extLst>
        </xdr:cNvPr>
        <xdr:cNvGrpSpPr/>
      </xdr:nvGrpSpPr>
      <xdr:grpSpPr>
        <a:xfrm>
          <a:off x="7868227" y="15517091"/>
          <a:ext cx="2170546" cy="2224663"/>
          <a:chOff x="1889800" y="1691659"/>
          <a:chExt cx="2194434" cy="2194536"/>
        </a:xfrm>
      </xdr:grpSpPr>
      <xdr:sp macro="" textlink="">
        <xdr:nvSpPr>
          <xdr:cNvPr id="209" name="TextBox 27">
            <a:extLst>
              <a:ext uri="{FF2B5EF4-FFF2-40B4-BE49-F238E27FC236}">
                <a16:creationId xmlns:a16="http://schemas.microsoft.com/office/drawing/2014/main" id="{00000000-0008-0000-0200-0000D1000000}"/>
              </a:ext>
            </a:extLst>
          </xdr:cNvPr>
          <xdr:cNvSpPr txBox="1">
            <a:spLocks noChangeAspect="1"/>
          </xdr:cNvSpPr>
        </xdr:nvSpPr>
        <xdr:spPr>
          <a:xfrm>
            <a:off x="2987008" y="3337561"/>
            <a:ext cx="1097226" cy="548628"/>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indent="0" algn="ctr" defTabSz="914400" rtl="0" eaLnBrk="1" latinLnBrk="0" hangingPunct="1"/>
            <a:r>
              <a:rPr lang="en-US" sz="1800" b="1" kern="1200">
                <a:solidFill>
                  <a:srgbClr val="00B050"/>
                </a:solidFill>
                <a:latin typeface="Arial" panose="020B0604020202020204" pitchFamily="34" charset="0"/>
                <a:ea typeface="+mn-ea"/>
                <a:cs typeface="Arial" panose="020B0604020202020204" pitchFamily="34" charset="0"/>
              </a:rPr>
              <a:t>STOP RAMP</a:t>
            </a:r>
          </a:p>
        </xdr:txBody>
      </xdr:sp>
      <xdr:sp macro="" textlink="">
        <xdr:nvSpPr>
          <xdr:cNvPr id="210" name="TextBox 38">
            <a:extLst>
              <a:ext uri="{FF2B5EF4-FFF2-40B4-BE49-F238E27FC236}">
                <a16:creationId xmlns:a16="http://schemas.microsoft.com/office/drawing/2014/main" id="{00000000-0008-0000-0200-0000D2000000}"/>
              </a:ext>
            </a:extLst>
          </xdr:cNvPr>
          <xdr:cNvSpPr txBox="1">
            <a:spLocks noChangeAspect="1"/>
          </xdr:cNvSpPr>
        </xdr:nvSpPr>
        <xdr:spPr>
          <a:xfrm>
            <a:off x="1889872" y="1691659"/>
            <a:ext cx="548585" cy="109725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211" name="TextBox 24">
            <a:extLst>
              <a:ext uri="{FF2B5EF4-FFF2-40B4-BE49-F238E27FC236}">
                <a16:creationId xmlns:a16="http://schemas.microsoft.com/office/drawing/2014/main" id="{00000000-0008-0000-0200-0000D3000000}"/>
              </a:ext>
            </a:extLst>
          </xdr:cNvPr>
          <xdr:cNvSpPr txBox="1">
            <a:spLocks noChangeAspect="1"/>
          </xdr:cNvSpPr>
        </xdr:nvSpPr>
        <xdr:spPr>
          <a:xfrm>
            <a:off x="1889800" y="2788921"/>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Rt</a:t>
            </a:r>
            <a:endParaRPr lang="en-US">
              <a:solidFill>
                <a:schemeClr val="bg1"/>
              </a:solidFill>
              <a:latin typeface="Comic Sans MS" panose="030F0702030302020204" pitchFamily="66" charset="0"/>
            </a:endParaRPr>
          </a:p>
        </xdr:txBody>
      </xdr:sp>
      <xdr:sp macro="" textlink="">
        <xdr:nvSpPr>
          <xdr:cNvPr id="212" name="TextBox 30">
            <a:extLst>
              <a:ext uri="{FF2B5EF4-FFF2-40B4-BE49-F238E27FC236}">
                <a16:creationId xmlns:a16="http://schemas.microsoft.com/office/drawing/2014/main" id="{00000000-0008-0000-0200-0000D4000000}"/>
              </a:ext>
            </a:extLst>
          </xdr:cNvPr>
          <xdr:cNvSpPr txBox="1">
            <a:spLocks/>
          </xdr:cNvSpPr>
        </xdr:nvSpPr>
        <xdr:spPr>
          <a:xfrm>
            <a:off x="2438440" y="2788933"/>
            <a:ext cx="1097280" cy="548640"/>
          </a:xfrm>
          <a:prstGeom prst="rect">
            <a:avLst/>
          </a:prstGeom>
          <a:solidFill>
            <a:schemeClr val="accent4">
              <a:lumMod val="75000"/>
            </a:schemeClr>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“Units”</a:t>
            </a:r>
          </a:p>
        </xdr:txBody>
      </xdr:sp>
      <xdr:sp macro="" textlink="">
        <xdr:nvSpPr>
          <xdr:cNvPr id="213" name="TextBox 31">
            <a:extLst>
              <a:ext uri="{FF2B5EF4-FFF2-40B4-BE49-F238E27FC236}">
                <a16:creationId xmlns:a16="http://schemas.microsoft.com/office/drawing/2014/main" id="{00000000-0008-0000-0200-0000D5000000}"/>
              </a:ext>
            </a:extLst>
          </xdr:cNvPr>
          <xdr:cNvSpPr txBox="1">
            <a:spLocks noChangeAspect="1"/>
          </xdr:cNvSpPr>
        </xdr:nvSpPr>
        <xdr:spPr>
          <a:xfrm>
            <a:off x="3535708" y="1691659"/>
            <a:ext cx="548526" cy="1645902"/>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214" name="TextBox 17">
            <a:extLst>
              <a:ext uri="{FF2B5EF4-FFF2-40B4-BE49-F238E27FC236}">
                <a16:creationId xmlns:a16="http://schemas.microsoft.com/office/drawing/2014/main" id="{00000000-0008-0000-0200-0000D6000000}"/>
              </a:ext>
            </a:extLst>
          </xdr:cNvPr>
          <xdr:cNvSpPr txBox="1">
            <a:spLocks noChangeAspect="1"/>
          </xdr:cNvSpPr>
        </xdr:nvSpPr>
        <xdr:spPr>
          <a:xfrm>
            <a:off x="1889800" y="3337555"/>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SP</a:t>
            </a:r>
            <a:endParaRPr lang="en-US">
              <a:solidFill>
                <a:schemeClr val="bg1"/>
              </a:solidFill>
              <a:latin typeface="Comic Sans MS" panose="030F0702030302020204" pitchFamily="66" charset="0"/>
            </a:endParaRPr>
          </a:p>
        </xdr:txBody>
      </xdr:sp>
      <xdr:sp macro="" textlink="">
        <xdr:nvSpPr>
          <xdr:cNvPr id="215" name="TextBox 18">
            <a:extLst>
              <a:ext uri="{FF2B5EF4-FFF2-40B4-BE49-F238E27FC236}">
                <a16:creationId xmlns:a16="http://schemas.microsoft.com/office/drawing/2014/main" id="{00000000-0008-0000-0200-0000D7000000}"/>
              </a:ext>
            </a:extLst>
          </xdr:cNvPr>
          <xdr:cNvSpPr txBox="1">
            <a:spLocks noChangeAspect="1"/>
          </xdr:cNvSpPr>
        </xdr:nvSpPr>
        <xdr:spPr>
          <a:xfrm>
            <a:off x="2438434" y="3337555"/>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Lim</a:t>
            </a:r>
            <a:endParaRPr lang="en-US">
              <a:solidFill>
                <a:schemeClr val="bg1"/>
              </a:solidFill>
              <a:latin typeface="Comic Sans MS" panose="030F0702030302020204" pitchFamily="66" charset="0"/>
            </a:endParaRPr>
          </a:p>
        </xdr:txBody>
      </xdr:sp>
      <xdr:grpSp>
        <xdr:nvGrpSpPr>
          <xdr:cNvPr id="216" name="Group 215">
            <a:extLst>
              <a:ext uri="{FF2B5EF4-FFF2-40B4-BE49-F238E27FC236}">
                <a16:creationId xmlns:a16="http://schemas.microsoft.com/office/drawing/2014/main" id="{00000000-0008-0000-0200-0000D8000000}"/>
              </a:ext>
            </a:extLst>
          </xdr:cNvPr>
          <xdr:cNvGrpSpPr/>
        </xdr:nvGrpSpPr>
        <xdr:grpSpPr>
          <a:xfrm>
            <a:off x="2438439" y="1691659"/>
            <a:ext cx="1097280" cy="1097268"/>
            <a:chOff x="2438439" y="1691659"/>
            <a:chExt cx="1097280" cy="1097268"/>
          </a:xfrm>
        </xdr:grpSpPr>
        <xdr:sp macro="" textlink="">
          <xdr:nvSpPr>
            <xdr:cNvPr id="217" name="Rectangle 216">
              <a:extLst>
                <a:ext uri="{FF2B5EF4-FFF2-40B4-BE49-F238E27FC236}">
                  <a16:creationId xmlns:a16="http://schemas.microsoft.com/office/drawing/2014/main" id="{00000000-0008-0000-0200-0000D9000000}"/>
                </a:ext>
              </a:extLst>
            </xdr:cNvPr>
            <xdr:cNvSpPr/>
          </xdr:nvSpPr>
          <xdr:spPr>
            <a:xfrm>
              <a:off x="2438439" y="1691659"/>
              <a:ext cx="1097280" cy="1097268"/>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sp macro="" textlink="">
          <xdr:nvSpPr>
            <xdr:cNvPr id="218" name="Freeform 217">
              <a:extLst>
                <a:ext uri="{FF2B5EF4-FFF2-40B4-BE49-F238E27FC236}">
                  <a16:creationId xmlns:a16="http://schemas.microsoft.com/office/drawing/2014/main" id="{00000000-0008-0000-0200-0000DA000000}"/>
                </a:ext>
              </a:extLst>
            </xdr:cNvPr>
            <xdr:cNvSpPr/>
          </xdr:nvSpPr>
          <xdr:spPr>
            <a:xfrm flipH="1">
              <a:off x="2690458" y="1842543"/>
              <a:ext cx="621890" cy="344402"/>
            </a:xfrm>
            <a:custGeom>
              <a:avLst/>
              <a:gdLst>
                <a:gd name="connsiteX0" fmla="*/ 0 w 597310"/>
                <a:gd name="connsiteY0" fmla="*/ 311253 h 311253"/>
                <a:gd name="connsiteX1" fmla="*/ 103239 w 597310"/>
                <a:gd name="connsiteY1" fmla="*/ 85111 h 311253"/>
                <a:gd name="connsiteX2" fmla="*/ 154858 w 597310"/>
                <a:gd name="connsiteY2" fmla="*/ 203098 h 311253"/>
                <a:gd name="connsiteX3" fmla="*/ 216310 w 597310"/>
                <a:gd name="connsiteY3" fmla="*/ 124440 h 311253"/>
                <a:gd name="connsiteX4" fmla="*/ 309716 w 597310"/>
                <a:gd name="connsiteY4" fmla="*/ 33491 h 311253"/>
                <a:gd name="connsiteX5" fmla="*/ 398207 w 597310"/>
                <a:gd name="connsiteY5" fmla="*/ 1537 h 311253"/>
                <a:gd name="connsiteX6" fmla="*/ 474407 w 597310"/>
                <a:gd name="connsiteY6" fmla="*/ 6453 h 311253"/>
                <a:gd name="connsiteX7" fmla="*/ 516194 w 597310"/>
                <a:gd name="connsiteY7" fmla="*/ 18743 h 311253"/>
                <a:gd name="connsiteX8" fmla="*/ 597310 w 597310"/>
                <a:gd name="connsiteY8" fmla="*/ 6453 h 311253"/>
                <a:gd name="connsiteX0" fmla="*/ 0 w 621890"/>
                <a:gd name="connsiteY0" fmla="*/ 311253 h 311253"/>
                <a:gd name="connsiteX1" fmla="*/ 103239 w 621890"/>
                <a:gd name="connsiteY1" fmla="*/ 85111 h 311253"/>
                <a:gd name="connsiteX2" fmla="*/ 154858 w 621890"/>
                <a:gd name="connsiteY2" fmla="*/ 203098 h 311253"/>
                <a:gd name="connsiteX3" fmla="*/ 216310 w 621890"/>
                <a:gd name="connsiteY3" fmla="*/ 124440 h 311253"/>
                <a:gd name="connsiteX4" fmla="*/ 309716 w 621890"/>
                <a:gd name="connsiteY4" fmla="*/ 33491 h 311253"/>
                <a:gd name="connsiteX5" fmla="*/ 398207 w 621890"/>
                <a:gd name="connsiteY5" fmla="*/ 1537 h 311253"/>
                <a:gd name="connsiteX6" fmla="*/ 474407 w 621890"/>
                <a:gd name="connsiteY6" fmla="*/ 6453 h 311253"/>
                <a:gd name="connsiteX7" fmla="*/ 516194 w 621890"/>
                <a:gd name="connsiteY7" fmla="*/ 18743 h 311253"/>
                <a:gd name="connsiteX8" fmla="*/ 621890 w 621890"/>
                <a:gd name="connsiteY8" fmla="*/ 1537 h 311253"/>
                <a:gd name="connsiteX0" fmla="*/ 0 w 621890"/>
                <a:gd name="connsiteY0" fmla="*/ 311253 h 311253"/>
                <a:gd name="connsiteX1" fmla="*/ 103239 w 621890"/>
                <a:gd name="connsiteY1" fmla="*/ 85111 h 311253"/>
                <a:gd name="connsiteX2" fmla="*/ 154858 w 621890"/>
                <a:gd name="connsiteY2" fmla="*/ 203098 h 311253"/>
                <a:gd name="connsiteX3" fmla="*/ 204020 w 621890"/>
                <a:gd name="connsiteY3" fmla="*/ 114608 h 311253"/>
                <a:gd name="connsiteX4" fmla="*/ 309716 w 621890"/>
                <a:gd name="connsiteY4" fmla="*/ 33491 h 311253"/>
                <a:gd name="connsiteX5" fmla="*/ 398207 w 621890"/>
                <a:gd name="connsiteY5" fmla="*/ 1537 h 311253"/>
                <a:gd name="connsiteX6" fmla="*/ 474407 w 621890"/>
                <a:gd name="connsiteY6" fmla="*/ 6453 h 311253"/>
                <a:gd name="connsiteX7" fmla="*/ 516194 w 621890"/>
                <a:gd name="connsiteY7" fmla="*/ 18743 h 311253"/>
                <a:gd name="connsiteX8" fmla="*/ 621890 w 621890"/>
                <a:gd name="connsiteY8" fmla="*/ 1537 h 311253"/>
                <a:gd name="connsiteX0" fmla="*/ 0 w 621890"/>
                <a:gd name="connsiteY0" fmla="*/ 311772 h 311772"/>
                <a:gd name="connsiteX1" fmla="*/ 103239 w 621890"/>
                <a:gd name="connsiteY1" fmla="*/ 85630 h 311772"/>
                <a:gd name="connsiteX2" fmla="*/ 154858 w 621890"/>
                <a:gd name="connsiteY2" fmla="*/ 203617 h 311772"/>
                <a:gd name="connsiteX3" fmla="*/ 204020 w 621890"/>
                <a:gd name="connsiteY3" fmla="*/ 115127 h 311772"/>
                <a:gd name="connsiteX4" fmla="*/ 282678 w 621890"/>
                <a:gd name="connsiteY4" fmla="*/ 41384 h 311772"/>
                <a:gd name="connsiteX5" fmla="*/ 398207 w 621890"/>
                <a:gd name="connsiteY5" fmla="*/ 2056 h 311772"/>
                <a:gd name="connsiteX6" fmla="*/ 474407 w 621890"/>
                <a:gd name="connsiteY6" fmla="*/ 6972 h 311772"/>
                <a:gd name="connsiteX7" fmla="*/ 516194 w 621890"/>
                <a:gd name="connsiteY7" fmla="*/ 19262 h 311772"/>
                <a:gd name="connsiteX8" fmla="*/ 621890 w 621890"/>
                <a:gd name="connsiteY8" fmla="*/ 2056 h 311772"/>
                <a:gd name="connsiteX0" fmla="*/ 0 w 621890"/>
                <a:gd name="connsiteY0" fmla="*/ 318456 h 318456"/>
                <a:gd name="connsiteX1" fmla="*/ 103239 w 621890"/>
                <a:gd name="connsiteY1" fmla="*/ 92314 h 318456"/>
                <a:gd name="connsiteX2" fmla="*/ 154858 w 621890"/>
                <a:gd name="connsiteY2" fmla="*/ 210301 h 318456"/>
                <a:gd name="connsiteX3" fmla="*/ 204020 w 621890"/>
                <a:gd name="connsiteY3" fmla="*/ 121811 h 318456"/>
                <a:gd name="connsiteX4" fmla="*/ 282678 w 621890"/>
                <a:gd name="connsiteY4" fmla="*/ 48068 h 318456"/>
                <a:gd name="connsiteX5" fmla="*/ 393291 w 621890"/>
                <a:gd name="connsiteY5" fmla="*/ 1365 h 318456"/>
                <a:gd name="connsiteX6" fmla="*/ 474407 w 621890"/>
                <a:gd name="connsiteY6" fmla="*/ 13656 h 318456"/>
                <a:gd name="connsiteX7" fmla="*/ 516194 w 621890"/>
                <a:gd name="connsiteY7" fmla="*/ 25946 h 318456"/>
                <a:gd name="connsiteX8" fmla="*/ 621890 w 621890"/>
                <a:gd name="connsiteY8" fmla="*/ 8740 h 318456"/>
                <a:gd name="connsiteX0" fmla="*/ 0 w 621890"/>
                <a:gd name="connsiteY0" fmla="*/ 317295 h 317295"/>
                <a:gd name="connsiteX1" fmla="*/ 103239 w 621890"/>
                <a:gd name="connsiteY1" fmla="*/ 91153 h 317295"/>
                <a:gd name="connsiteX2" fmla="*/ 154858 w 621890"/>
                <a:gd name="connsiteY2" fmla="*/ 209140 h 317295"/>
                <a:gd name="connsiteX3" fmla="*/ 204020 w 621890"/>
                <a:gd name="connsiteY3" fmla="*/ 120650 h 317295"/>
                <a:gd name="connsiteX4" fmla="*/ 282678 w 621890"/>
                <a:gd name="connsiteY4" fmla="*/ 46907 h 317295"/>
                <a:gd name="connsiteX5" fmla="*/ 393291 w 621890"/>
                <a:gd name="connsiteY5" fmla="*/ 204 h 317295"/>
                <a:gd name="connsiteX6" fmla="*/ 467032 w 621890"/>
                <a:gd name="connsiteY6" fmla="*/ 29701 h 317295"/>
                <a:gd name="connsiteX7" fmla="*/ 516194 w 621890"/>
                <a:gd name="connsiteY7" fmla="*/ 24785 h 317295"/>
                <a:gd name="connsiteX8" fmla="*/ 621890 w 621890"/>
                <a:gd name="connsiteY8" fmla="*/ 7579 h 317295"/>
                <a:gd name="connsiteX0" fmla="*/ 0 w 621890"/>
                <a:gd name="connsiteY0" fmla="*/ 324952 h 324952"/>
                <a:gd name="connsiteX1" fmla="*/ 103239 w 621890"/>
                <a:gd name="connsiteY1" fmla="*/ 98810 h 324952"/>
                <a:gd name="connsiteX2" fmla="*/ 154858 w 621890"/>
                <a:gd name="connsiteY2" fmla="*/ 216797 h 324952"/>
                <a:gd name="connsiteX3" fmla="*/ 204020 w 621890"/>
                <a:gd name="connsiteY3" fmla="*/ 128307 h 324952"/>
                <a:gd name="connsiteX4" fmla="*/ 282678 w 621890"/>
                <a:gd name="connsiteY4" fmla="*/ 54564 h 324952"/>
                <a:gd name="connsiteX5" fmla="*/ 393291 w 621890"/>
                <a:gd name="connsiteY5" fmla="*/ 7861 h 324952"/>
                <a:gd name="connsiteX6" fmla="*/ 467032 w 621890"/>
                <a:gd name="connsiteY6" fmla="*/ 37358 h 324952"/>
                <a:gd name="connsiteX7" fmla="*/ 548148 w 621890"/>
                <a:gd name="connsiteY7" fmla="*/ 487 h 324952"/>
                <a:gd name="connsiteX8" fmla="*/ 621890 w 621890"/>
                <a:gd name="connsiteY8" fmla="*/ 15236 h 324952"/>
                <a:gd name="connsiteX0" fmla="*/ 0 w 621890"/>
                <a:gd name="connsiteY0" fmla="*/ 324952 h 324952"/>
                <a:gd name="connsiteX1" fmla="*/ 103239 w 621890"/>
                <a:gd name="connsiteY1" fmla="*/ 98810 h 324952"/>
                <a:gd name="connsiteX2" fmla="*/ 154858 w 621890"/>
                <a:gd name="connsiteY2" fmla="*/ 216797 h 324952"/>
                <a:gd name="connsiteX3" fmla="*/ 204020 w 621890"/>
                <a:gd name="connsiteY3" fmla="*/ 128307 h 324952"/>
                <a:gd name="connsiteX4" fmla="*/ 313635 w 621890"/>
                <a:gd name="connsiteY4" fmla="*/ 18845 h 324952"/>
                <a:gd name="connsiteX5" fmla="*/ 393291 w 621890"/>
                <a:gd name="connsiteY5" fmla="*/ 7861 h 324952"/>
                <a:gd name="connsiteX6" fmla="*/ 467032 w 621890"/>
                <a:gd name="connsiteY6" fmla="*/ 37358 h 324952"/>
                <a:gd name="connsiteX7" fmla="*/ 548148 w 621890"/>
                <a:gd name="connsiteY7" fmla="*/ 487 h 324952"/>
                <a:gd name="connsiteX8" fmla="*/ 621890 w 621890"/>
                <a:gd name="connsiteY8" fmla="*/ 15236 h 324952"/>
                <a:gd name="connsiteX0" fmla="*/ 0 w 621890"/>
                <a:gd name="connsiteY0" fmla="*/ 324952 h 324952"/>
                <a:gd name="connsiteX1" fmla="*/ 103239 w 621890"/>
                <a:gd name="connsiteY1" fmla="*/ 98810 h 324952"/>
                <a:gd name="connsiteX2" fmla="*/ 154858 w 621890"/>
                <a:gd name="connsiteY2" fmla="*/ 216797 h 324952"/>
                <a:gd name="connsiteX3" fmla="*/ 234976 w 621890"/>
                <a:gd name="connsiteY3" fmla="*/ 180694 h 324952"/>
                <a:gd name="connsiteX4" fmla="*/ 313635 w 621890"/>
                <a:gd name="connsiteY4" fmla="*/ 18845 h 324952"/>
                <a:gd name="connsiteX5" fmla="*/ 393291 w 621890"/>
                <a:gd name="connsiteY5" fmla="*/ 7861 h 324952"/>
                <a:gd name="connsiteX6" fmla="*/ 467032 w 621890"/>
                <a:gd name="connsiteY6" fmla="*/ 37358 h 324952"/>
                <a:gd name="connsiteX7" fmla="*/ 548148 w 621890"/>
                <a:gd name="connsiteY7" fmla="*/ 487 h 324952"/>
                <a:gd name="connsiteX8" fmla="*/ 621890 w 621890"/>
                <a:gd name="connsiteY8" fmla="*/ 15236 h 324952"/>
                <a:gd name="connsiteX0" fmla="*/ 0 w 621890"/>
                <a:gd name="connsiteY0" fmla="*/ 324952 h 324952"/>
                <a:gd name="connsiteX1" fmla="*/ 103239 w 621890"/>
                <a:gd name="connsiteY1" fmla="*/ 98810 h 324952"/>
                <a:gd name="connsiteX2" fmla="*/ 157239 w 621890"/>
                <a:gd name="connsiteY2" fmla="*/ 259660 h 324952"/>
                <a:gd name="connsiteX3" fmla="*/ 234976 w 621890"/>
                <a:gd name="connsiteY3" fmla="*/ 180694 h 324952"/>
                <a:gd name="connsiteX4" fmla="*/ 313635 w 621890"/>
                <a:gd name="connsiteY4" fmla="*/ 18845 h 324952"/>
                <a:gd name="connsiteX5" fmla="*/ 393291 w 621890"/>
                <a:gd name="connsiteY5" fmla="*/ 7861 h 324952"/>
                <a:gd name="connsiteX6" fmla="*/ 467032 w 621890"/>
                <a:gd name="connsiteY6" fmla="*/ 37358 h 324952"/>
                <a:gd name="connsiteX7" fmla="*/ 548148 w 621890"/>
                <a:gd name="connsiteY7" fmla="*/ 487 h 324952"/>
                <a:gd name="connsiteX8" fmla="*/ 621890 w 621890"/>
                <a:gd name="connsiteY8" fmla="*/ 15236 h 324952"/>
                <a:gd name="connsiteX0" fmla="*/ 0 w 621890"/>
                <a:gd name="connsiteY0" fmla="*/ 324952 h 324952"/>
                <a:gd name="connsiteX1" fmla="*/ 91333 w 621890"/>
                <a:gd name="connsiteY1" fmla="*/ 305979 h 324952"/>
                <a:gd name="connsiteX2" fmla="*/ 157239 w 621890"/>
                <a:gd name="connsiteY2" fmla="*/ 259660 h 324952"/>
                <a:gd name="connsiteX3" fmla="*/ 234976 w 621890"/>
                <a:gd name="connsiteY3" fmla="*/ 180694 h 324952"/>
                <a:gd name="connsiteX4" fmla="*/ 313635 w 621890"/>
                <a:gd name="connsiteY4" fmla="*/ 18845 h 324952"/>
                <a:gd name="connsiteX5" fmla="*/ 393291 w 621890"/>
                <a:gd name="connsiteY5" fmla="*/ 7861 h 324952"/>
                <a:gd name="connsiteX6" fmla="*/ 467032 w 621890"/>
                <a:gd name="connsiteY6" fmla="*/ 37358 h 324952"/>
                <a:gd name="connsiteX7" fmla="*/ 548148 w 621890"/>
                <a:gd name="connsiteY7" fmla="*/ 487 h 324952"/>
                <a:gd name="connsiteX8" fmla="*/ 621890 w 621890"/>
                <a:gd name="connsiteY8" fmla="*/ 15236 h 324952"/>
                <a:gd name="connsiteX0" fmla="*/ 0 w 621890"/>
                <a:gd name="connsiteY0" fmla="*/ 324952 h 324952"/>
                <a:gd name="connsiteX1" fmla="*/ 91333 w 621890"/>
                <a:gd name="connsiteY1" fmla="*/ 305979 h 324952"/>
                <a:gd name="connsiteX2" fmla="*/ 157239 w 621890"/>
                <a:gd name="connsiteY2" fmla="*/ 259660 h 324952"/>
                <a:gd name="connsiteX3" fmla="*/ 234976 w 621890"/>
                <a:gd name="connsiteY3" fmla="*/ 180694 h 324952"/>
                <a:gd name="connsiteX4" fmla="*/ 313635 w 621890"/>
                <a:gd name="connsiteY4" fmla="*/ 18845 h 324952"/>
                <a:gd name="connsiteX5" fmla="*/ 393291 w 621890"/>
                <a:gd name="connsiteY5" fmla="*/ 7861 h 324952"/>
                <a:gd name="connsiteX6" fmla="*/ 467032 w 621890"/>
                <a:gd name="connsiteY6" fmla="*/ 37358 h 324952"/>
                <a:gd name="connsiteX7" fmla="*/ 548148 w 621890"/>
                <a:gd name="connsiteY7" fmla="*/ 487 h 324952"/>
                <a:gd name="connsiteX8" fmla="*/ 621890 w 621890"/>
                <a:gd name="connsiteY8" fmla="*/ 15236 h 324952"/>
                <a:gd name="connsiteX0" fmla="*/ 0 w 621890"/>
                <a:gd name="connsiteY0" fmla="*/ 324952 h 324952"/>
                <a:gd name="connsiteX1" fmla="*/ 91333 w 621890"/>
                <a:gd name="connsiteY1" fmla="*/ 305979 h 324952"/>
                <a:gd name="connsiteX2" fmla="*/ 157239 w 621890"/>
                <a:gd name="connsiteY2" fmla="*/ 259660 h 324952"/>
                <a:gd name="connsiteX3" fmla="*/ 234976 w 621890"/>
                <a:gd name="connsiteY3" fmla="*/ 180694 h 324952"/>
                <a:gd name="connsiteX4" fmla="*/ 313635 w 621890"/>
                <a:gd name="connsiteY4" fmla="*/ 18845 h 324952"/>
                <a:gd name="connsiteX5" fmla="*/ 393291 w 621890"/>
                <a:gd name="connsiteY5" fmla="*/ 7861 h 324952"/>
                <a:gd name="connsiteX6" fmla="*/ 467032 w 621890"/>
                <a:gd name="connsiteY6" fmla="*/ 37358 h 324952"/>
                <a:gd name="connsiteX7" fmla="*/ 548148 w 621890"/>
                <a:gd name="connsiteY7" fmla="*/ 487 h 324952"/>
                <a:gd name="connsiteX8" fmla="*/ 621890 w 621890"/>
                <a:gd name="connsiteY8" fmla="*/ 15236 h 324952"/>
                <a:gd name="connsiteX0" fmla="*/ 0 w 621890"/>
                <a:gd name="connsiteY0" fmla="*/ 324952 h 324992"/>
                <a:gd name="connsiteX1" fmla="*/ 91333 w 621890"/>
                <a:gd name="connsiteY1" fmla="*/ 305979 h 324992"/>
                <a:gd name="connsiteX2" fmla="*/ 157239 w 621890"/>
                <a:gd name="connsiteY2" fmla="*/ 259660 h 324992"/>
                <a:gd name="connsiteX3" fmla="*/ 234976 w 621890"/>
                <a:gd name="connsiteY3" fmla="*/ 180694 h 324992"/>
                <a:gd name="connsiteX4" fmla="*/ 313635 w 621890"/>
                <a:gd name="connsiteY4" fmla="*/ 18845 h 324992"/>
                <a:gd name="connsiteX5" fmla="*/ 393291 w 621890"/>
                <a:gd name="connsiteY5" fmla="*/ 7861 h 324992"/>
                <a:gd name="connsiteX6" fmla="*/ 467032 w 621890"/>
                <a:gd name="connsiteY6" fmla="*/ 37358 h 324992"/>
                <a:gd name="connsiteX7" fmla="*/ 548148 w 621890"/>
                <a:gd name="connsiteY7" fmla="*/ 487 h 324992"/>
                <a:gd name="connsiteX8" fmla="*/ 621890 w 621890"/>
                <a:gd name="connsiteY8" fmla="*/ 15236 h 324992"/>
                <a:gd name="connsiteX0" fmla="*/ 0 w 621890"/>
                <a:gd name="connsiteY0" fmla="*/ 324952 h 324989"/>
                <a:gd name="connsiteX1" fmla="*/ 91333 w 621890"/>
                <a:gd name="connsiteY1" fmla="*/ 305979 h 324989"/>
                <a:gd name="connsiteX2" fmla="*/ 159620 w 621890"/>
                <a:gd name="connsiteY2" fmla="*/ 264422 h 324989"/>
                <a:gd name="connsiteX3" fmla="*/ 234976 w 621890"/>
                <a:gd name="connsiteY3" fmla="*/ 180694 h 324989"/>
                <a:gd name="connsiteX4" fmla="*/ 313635 w 621890"/>
                <a:gd name="connsiteY4" fmla="*/ 18845 h 324989"/>
                <a:gd name="connsiteX5" fmla="*/ 393291 w 621890"/>
                <a:gd name="connsiteY5" fmla="*/ 7861 h 324989"/>
                <a:gd name="connsiteX6" fmla="*/ 467032 w 621890"/>
                <a:gd name="connsiteY6" fmla="*/ 37358 h 324989"/>
                <a:gd name="connsiteX7" fmla="*/ 548148 w 621890"/>
                <a:gd name="connsiteY7" fmla="*/ 487 h 324989"/>
                <a:gd name="connsiteX8" fmla="*/ 621890 w 621890"/>
                <a:gd name="connsiteY8" fmla="*/ 15236 h 324989"/>
                <a:gd name="connsiteX0" fmla="*/ 0 w 621890"/>
                <a:gd name="connsiteY0" fmla="*/ 331277 h 331314"/>
                <a:gd name="connsiteX1" fmla="*/ 91333 w 621890"/>
                <a:gd name="connsiteY1" fmla="*/ 312304 h 331314"/>
                <a:gd name="connsiteX2" fmla="*/ 159620 w 621890"/>
                <a:gd name="connsiteY2" fmla="*/ 270747 h 331314"/>
                <a:gd name="connsiteX3" fmla="*/ 234976 w 621890"/>
                <a:gd name="connsiteY3" fmla="*/ 187019 h 331314"/>
                <a:gd name="connsiteX4" fmla="*/ 313635 w 621890"/>
                <a:gd name="connsiteY4" fmla="*/ 25170 h 331314"/>
                <a:gd name="connsiteX5" fmla="*/ 369479 w 621890"/>
                <a:gd name="connsiteY5" fmla="*/ 2279 h 331314"/>
                <a:gd name="connsiteX6" fmla="*/ 467032 w 621890"/>
                <a:gd name="connsiteY6" fmla="*/ 43683 h 331314"/>
                <a:gd name="connsiteX7" fmla="*/ 548148 w 621890"/>
                <a:gd name="connsiteY7" fmla="*/ 6812 h 331314"/>
                <a:gd name="connsiteX8" fmla="*/ 621890 w 621890"/>
                <a:gd name="connsiteY8" fmla="*/ 21561 h 331314"/>
                <a:gd name="connsiteX0" fmla="*/ 0 w 621890"/>
                <a:gd name="connsiteY0" fmla="*/ 329101 h 329138"/>
                <a:gd name="connsiteX1" fmla="*/ 91333 w 621890"/>
                <a:gd name="connsiteY1" fmla="*/ 310128 h 329138"/>
                <a:gd name="connsiteX2" fmla="*/ 159620 w 621890"/>
                <a:gd name="connsiteY2" fmla="*/ 268571 h 329138"/>
                <a:gd name="connsiteX3" fmla="*/ 234976 w 621890"/>
                <a:gd name="connsiteY3" fmla="*/ 184843 h 329138"/>
                <a:gd name="connsiteX4" fmla="*/ 304110 w 621890"/>
                <a:gd name="connsiteY4" fmla="*/ 56331 h 329138"/>
                <a:gd name="connsiteX5" fmla="*/ 369479 w 621890"/>
                <a:gd name="connsiteY5" fmla="*/ 103 h 329138"/>
                <a:gd name="connsiteX6" fmla="*/ 467032 w 621890"/>
                <a:gd name="connsiteY6" fmla="*/ 41507 h 329138"/>
                <a:gd name="connsiteX7" fmla="*/ 548148 w 621890"/>
                <a:gd name="connsiteY7" fmla="*/ 4636 h 329138"/>
                <a:gd name="connsiteX8" fmla="*/ 621890 w 621890"/>
                <a:gd name="connsiteY8" fmla="*/ 19385 h 329138"/>
                <a:gd name="connsiteX0" fmla="*/ 0 w 621890"/>
                <a:gd name="connsiteY0" fmla="*/ 340988 h 341025"/>
                <a:gd name="connsiteX1" fmla="*/ 91333 w 621890"/>
                <a:gd name="connsiteY1" fmla="*/ 322015 h 341025"/>
                <a:gd name="connsiteX2" fmla="*/ 159620 w 621890"/>
                <a:gd name="connsiteY2" fmla="*/ 280458 h 341025"/>
                <a:gd name="connsiteX3" fmla="*/ 234976 w 621890"/>
                <a:gd name="connsiteY3" fmla="*/ 196730 h 341025"/>
                <a:gd name="connsiteX4" fmla="*/ 304110 w 621890"/>
                <a:gd name="connsiteY4" fmla="*/ 68218 h 341025"/>
                <a:gd name="connsiteX5" fmla="*/ 340904 w 621890"/>
                <a:gd name="connsiteY5" fmla="*/ 83 h 341025"/>
                <a:gd name="connsiteX6" fmla="*/ 467032 w 621890"/>
                <a:gd name="connsiteY6" fmla="*/ 53394 h 341025"/>
                <a:gd name="connsiteX7" fmla="*/ 548148 w 621890"/>
                <a:gd name="connsiteY7" fmla="*/ 16523 h 341025"/>
                <a:gd name="connsiteX8" fmla="*/ 621890 w 621890"/>
                <a:gd name="connsiteY8" fmla="*/ 31272 h 341025"/>
                <a:gd name="connsiteX0" fmla="*/ 0 w 621890"/>
                <a:gd name="connsiteY0" fmla="*/ 343366 h 343403"/>
                <a:gd name="connsiteX1" fmla="*/ 91333 w 621890"/>
                <a:gd name="connsiteY1" fmla="*/ 324393 h 343403"/>
                <a:gd name="connsiteX2" fmla="*/ 159620 w 621890"/>
                <a:gd name="connsiteY2" fmla="*/ 282836 h 343403"/>
                <a:gd name="connsiteX3" fmla="*/ 234976 w 621890"/>
                <a:gd name="connsiteY3" fmla="*/ 199108 h 343403"/>
                <a:gd name="connsiteX4" fmla="*/ 304110 w 621890"/>
                <a:gd name="connsiteY4" fmla="*/ 70596 h 343403"/>
                <a:gd name="connsiteX5" fmla="*/ 326617 w 621890"/>
                <a:gd name="connsiteY5" fmla="*/ 80 h 343403"/>
                <a:gd name="connsiteX6" fmla="*/ 467032 w 621890"/>
                <a:gd name="connsiteY6" fmla="*/ 55772 h 343403"/>
                <a:gd name="connsiteX7" fmla="*/ 548148 w 621890"/>
                <a:gd name="connsiteY7" fmla="*/ 18901 h 343403"/>
                <a:gd name="connsiteX8" fmla="*/ 621890 w 621890"/>
                <a:gd name="connsiteY8" fmla="*/ 33650 h 343403"/>
                <a:gd name="connsiteX0" fmla="*/ 0 w 621890"/>
                <a:gd name="connsiteY0" fmla="*/ 344295 h 344332"/>
                <a:gd name="connsiteX1" fmla="*/ 91333 w 621890"/>
                <a:gd name="connsiteY1" fmla="*/ 325322 h 344332"/>
                <a:gd name="connsiteX2" fmla="*/ 159620 w 621890"/>
                <a:gd name="connsiteY2" fmla="*/ 283765 h 344332"/>
                <a:gd name="connsiteX3" fmla="*/ 234976 w 621890"/>
                <a:gd name="connsiteY3" fmla="*/ 200037 h 344332"/>
                <a:gd name="connsiteX4" fmla="*/ 304110 w 621890"/>
                <a:gd name="connsiteY4" fmla="*/ 114388 h 344332"/>
                <a:gd name="connsiteX5" fmla="*/ 326617 w 621890"/>
                <a:gd name="connsiteY5" fmla="*/ 1009 h 344332"/>
                <a:gd name="connsiteX6" fmla="*/ 467032 w 621890"/>
                <a:gd name="connsiteY6" fmla="*/ 56701 h 344332"/>
                <a:gd name="connsiteX7" fmla="*/ 548148 w 621890"/>
                <a:gd name="connsiteY7" fmla="*/ 19830 h 344332"/>
                <a:gd name="connsiteX8" fmla="*/ 621890 w 621890"/>
                <a:gd name="connsiteY8" fmla="*/ 34579 h 344332"/>
                <a:gd name="connsiteX0" fmla="*/ 0 w 621890"/>
                <a:gd name="connsiteY0" fmla="*/ 344295 h 344332"/>
                <a:gd name="connsiteX1" fmla="*/ 91333 w 621890"/>
                <a:gd name="connsiteY1" fmla="*/ 325322 h 344332"/>
                <a:gd name="connsiteX2" fmla="*/ 159620 w 621890"/>
                <a:gd name="connsiteY2" fmla="*/ 283765 h 344332"/>
                <a:gd name="connsiteX3" fmla="*/ 244501 w 621890"/>
                <a:gd name="connsiteY3" fmla="*/ 221468 h 344332"/>
                <a:gd name="connsiteX4" fmla="*/ 304110 w 621890"/>
                <a:gd name="connsiteY4" fmla="*/ 114388 h 344332"/>
                <a:gd name="connsiteX5" fmla="*/ 326617 w 621890"/>
                <a:gd name="connsiteY5" fmla="*/ 1009 h 344332"/>
                <a:gd name="connsiteX6" fmla="*/ 467032 w 621890"/>
                <a:gd name="connsiteY6" fmla="*/ 56701 h 344332"/>
                <a:gd name="connsiteX7" fmla="*/ 548148 w 621890"/>
                <a:gd name="connsiteY7" fmla="*/ 19830 h 344332"/>
                <a:gd name="connsiteX8" fmla="*/ 621890 w 621890"/>
                <a:gd name="connsiteY8" fmla="*/ 34579 h 344332"/>
                <a:gd name="connsiteX0" fmla="*/ 0 w 621890"/>
                <a:gd name="connsiteY0" fmla="*/ 344295 h 344332"/>
                <a:gd name="connsiteX1" fmla="*/ 91333 w 621890"/>
                <a:gd name="connsiteY1" fmla="*/ 325322 h 344332"/>
                <a:gd name="connsiteX2" fmla="*/ 159620 w 621890"/>
                <a:gd name="connsiteY2" fmla="*/ 283765 h 344332"/>
                <a:gd name="connsiteX3" fmla="*/ 251645 w 621890"/>
                <a:gd name="connsiteY3" fmla="*/ 223849 h 344332"/>
                <a:gd name="connsiteX4" fmla="*/ 304110 w 621890"/>
                <a:gd name="connsiteY4" fmla="*/ 114388 h 344332"/>
                <a:gd name="connsiteX5" fmla="*/ 326617 w 621890"/>
                <a:gd name="connsiteY5" fmla="*/ 1009 h 344332"/>
                <a:gd name="connsiteX6" fmla="*/ 467032 w 621890"/>
                <a:gd name="connsiteY6" fmla="*/ 56701 h 344332"/>
                <a:gd name="connsiteX7" fmla="*/ 548148 w 621890"/>
                <a:gd name="connsiteY7" fmla="*/ 19830 h 344332"/>
                <a:gd name="connsiteX8" fmla="*/ 621890 w 621890"/>
                <a:gd name="connsiteY8" fmla="*/ 34579 h 344332"/>
                <a:gd name="connsiteX0" fmla="*/ 0 w 621890"/>
                <a:gd name="connsiteY0" fmla="*/ 344369 h 344406"/>
                <a:gd name="connsiteX1" fmla="*/ 91333 w 621890"/>
                <a:gd name="connsiteY1" fmla="*/ 325396 h 344406"/>
                <a:gd name="connsiteX2" fmla="*/ 159620 w 621890"/>
                <a:gd name="connsiteY2" fmla="*/ 283839 h 344406"/>
                <a:gd name="connsiteX3" fmla="*/ 251645 w 621890"/>
                <a:gd name="connsiteY3" fmla="*/ 223923 h 344406"/>
                <a:gd name="connsiteX4" fmla="*/ 299348 w 621890"/>
                <a:gd name="connsiteY4" fmla="*/ 116843 h 344406"/>
                <a:gd name="connsiteX5" fmla="*/ 326617 w 621890"/>
                <a:gd name="connsiteY5" fmla="*/ 1083 h 344406"/>
                <a:gd name="connsiteX6" fmla="*/ 467032 w 621890"/>
                <a:gd name="connsiteY6" fmla="*/ 56775 h 344406"/>
                <a:gd name="connsiteX7" fmla="*/ 548148 w 621890"/>
                <a:gd name="connsiteY7" fmla="*/ 19904 h 344406"/>
                <a:gd name="connsiteX8" fmla="*/ 621890 w 621890"/>
                <a:gd name="connsiteY8" fmla="*/ 34653 h 344406"/>
                <a:gd name="connsiteX0" fmla="*/ 0 w 621890"/>
                <a:gd name="connsiteY0" fmla="*/ 344369 h 344406"/>
                <a:gd name="connsiteX1" fmla="*/ 91333 w 621890"/>
                <a:gd name="connsiteY1" fmla="*/ 325396 h 344406"/>
                <a:gd name="connsiteX2" fmla="*/ 159620 w 621890"/>
                <a:gd name="connsiteY2" fmla="*/ 283839 h 344406"/>
                <a:gd name="connsiteX3" fmla="*/ 244501 w 621890"/>
                <a:gd name="connsiteY3" fmla="*/ 223923 h 344406"/>
                <a:gd name="connsiteX4" fmla="*/ 299348 w 621890"/>
                <a:gd name="connsiteY4" fmla="*/ 116843 h 344406"/>
                <a:gd name="connsiteX5" fmla="*/ 326617 w 621890"/>
                <a:gd name="connsiteY5" fmla="*/ 1083 h 344406"/>
                <a:gd name="connsiteX6" fmla="*/ 467032 w 621890"/>
                <a:gd name="connsiteY6" fmla="*/ 56775 h 344406"/>
                <a:gd name="connsiteX7" fmla="*/ 548148 w 621890"/>
                <a:gd name="connsiteY7" fmla="*/ 19904 h 344406"/>
                <a:gd name="connsiteX8" fmla="*/ 621890 w 621890"/>
                <a:gd name="connsiteY8" fmla="*/ 34653 h 344406"/>
                <a:gd name="connsiteX0" fmla="*/ 0 w 621890"/>
                <a:gd name="connsiteY0" fmla="*/ 344369 h 344399"/>
                <a:gd name="connsiteX1" fmla="*/ 91333 w 621890"/>
                <a:gd name="connsiteY1" fmla="*/ 325396 h 344399"/>
                <a:gd name="connsiteX2" fmla="*/ 176289 w 621890"/>
                <a:gd name="connsiteY2" fmla="*/ 298127 h 344399"/>
                <a:gd name="connsiteX3" fmla="*/ 244501 w 621890"/>
                <a:gd name="connsiteY3" fmla="*/ 223923 h 344399"/>
                <a:gd name="connsiteX4" fmla="*/ 299348 w 621890"/>
                <a:gd name="connsiteY4" fmla="*/ 116843 h 344399"/>
                <a:gd name="connsiteX5" fmla="*/ 326617 w 621890"/>
                <a:gd name="connsiteY5" fmla="*/ 1083 h 344399"/>
                <a:gd name="connsiteX6" fmla="*/ 467032 w 621890"/>
                <a:gd name="connsiteY6" fmla="*/ 56775 h 344399"/>
                <a:gd name="connsiteX7" fmla="*/ 548148 w 621890"/>
                <a:gd name="connsiteY7" fmla="*/ 19904 h 344399"/>
                <a:gd name="connsiteX8" fmla="*/ 621890 w 621890"/>
                <a:gd name="connsiteY8" fmla="*/ 34653 h 344399"/>
                <a:gd name="connsiteX0" fmla="*/ 0 w 621890"/>
                <a:gd name="connsiteY0" fmla="*/ 344369 h 344402"/>
                <a:gd name="connsiteX1" fmla="*/ 91333 w 621890"/>
                <a:gd name="connsiteY1" fmla="*/ 325396 h 344402"/>
                <a:gd name="connsiteX2" fmla="*/ 178671 w 621890"/>
                <a:gd name="connsiteY2" fmla="*/ 290983 h 344402"/>
                <a:gd name="connsiteX3" fmla="*/ 244501 w 621890"/>
                <a:gd name="connsiteY3" fmla="*/ 223923 h 344402"/>
                <a:gd name="connsiteX4" fmla="*/ 299348 w 621890"/>
                <a:gd name="connsiteY4" fmla="*/ 116843 h 344402"/>
                <a:gd name="connsiteX5" fmla="*/ 326617 w 621890"/>
                <a:gd name="connsiteY5" fmla="*/ 1083 h 344402"/>
                <a:gd name="connsiteX6" fmla="*/ 467032 w 621890"/>
                <a:gd name="connsiteY6" fmla="*/ 56775 h 344402"/>
                <a:gd name="connsiteX7" fmla="*/ 548148 w 621890"/>
                <a:gd name="connsiteY7" fmla="*/ 19904 h 344402"/>
                <a:gd name="connsiteX8" fmla="*/ 621890 w 621890"/>
                <a:gd name="connsiteY8" fmla="*/ 34653 h 3444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621890" h="344402">
                  <a:moveTo>
                    <a:pt x="0" y="344369"/>
                  </a:moveTo>
                  <a:cubicBezTo>
                    <a:pt x="38714" y="345086"/>
                    <a:pt x="61555" y="334294"/>
                    <a:pt x="91333" y="325396"/>
                  </a:cubicBezTo>
                  <a:cubicBezTo>
                    <a:pt x="121112" y="316498"/>
                    <a:pt x="153143" y="307895"/>
                    <a:pt x="178671" y="290983"/>
                  </a:cubicBezTo>
                  <a:cubicBezTo>
                    <a:pt x="204199" y="274071"/>
                    <a:pt x="224388" y="252946"/>
                    <a:pt x="244501" y="223923"/>
                  </a:cubicBezTo>
                  <a:cubicBezTo>
                    <a:pt x="264614" y="194900"/>
                    <a:pt x="285662" y="153983"/>
                    <a:pt x="299348" y="116843"/>
                  </a:cubicBezTo>
                  <a:cubicBezTo>
                    <a:pt x="313034" y="79703"/>
                    <a:pt x="298670" y="11094"/>
                    <a:pt x="326617" y="1083"/>
                  </a:cubicBezTo>
                  <a:cubicBezTo>
                    <a:pt x="354564" y="-8928"/>
                    <a:pt x="430110" y="53638"/>
                    <a:pt x="467032" y="56775"/>
                  </a:cubicBezTo>
                  <a:cubicBezTo>
                    <a:pt x="503954" y="59912"/>
                    <a:pt x="522338" y="23591"/>
                    <a:pt x="548148" y="19904"/>
                  </a:cubicBezTo>
                  <a:cubicBezTo>
                    <a:pt x="573958" y="16217"/>
                    <a:pt x="602635" y="34653"/>
                    <a:pt x="621890" y="34653"/>
                  </a:cubicBezTo>
                </a:path>
              </a:pathLst>
            </a:custGeom>
            <a:noFill/>
            <a:ln w="25400" cap="rnd">
              <a:solidFill>
                <a:srgbClr val="0070C0"/>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cxnSp macro="">
          <xdr:nvCxnSpPr>
            <xdr:cNvPr id="219" name="Straight Connector 218">
              <a:extLst>
                <a:ext uri="{FF2B5EF4-FFF2-40B4-BE49-F238E27FC236}">
                  <a16:creationId xmlns:a16="http://schemas.microsoft.com/office/drawing/2014/main" id="{00000000-0008-0000-0200-0000DB000000}"/>
                </a:ext>
              </a:extLst>
            </xdr:cNvPr>
            <xdr:cNvCxnSpPr/>
          </xdr:nvCxnSpPr>
          <xdr:spPr>
            <a:xfrm flipH="1" flipV="1">
              <a:off x="3057316" y="2394879"/>
              <a:ext cx="245479" cy="161049"/>
            </a:xfrm>
            <a:prstGeom prst="line">
              <a:avLst/>
            </a:prstGeom>
            <a:noFill/>
            <a:ln w="25400" cap="rnd">
              <a:solidFill>
                <a:schemeClr val="accent1"/>
              </a:solidFill>
            </a:ln>
          </xdr:spPr>
        </xdr:cxnSp>
        <xdr:sp macro="" textlink="">
          <xdr:nvSpPr>
            <xdr:cNvPr id="220" name="Freeform 219">
              <a:extLst>
                <a:ext uri="{FF2B5EF4-FFF2-40B4-BE49-F238E27FC236}">
                  <a16:creationId xmlns:a16="http://schemas.microsoft.com/office/drawing/2014/main" id="{00000000-0008-0000-0200-0000DC000000}"/>
                </a:ext>
              </a:extLst>
            </xdr:cNvPr>
            <xdr:cNvSpPr/>
          </xdr:nvSpPr>
          <xdr:spPr>
            <a:xfrm flipH="1">
              <a:off x="2682244" y="2273942"/>
              <a:ext cx="376238" cy="123977"/>
            </a:xfrm>
            <a:custGeom>
              <a:avLst/>
              <a:gdLst>
                <a:gd name="connsiteX0" fmla="*/ 0 w 376238"/>
                <a:gd name="connsiteY0" fmla="*/ 123977 h 123977"/>
                <a:gd name="connsiteX1" fmla="*/ 47625 w 376238"/>
                <a:gd name="connsiteY1" fmla="*/ 19202 h 123977"/>
                <a:gd name="connsiteX2" fmla="*/ 104775 w 376238"/>
                <a:gd name="connsiteY2" fmla="*/ 152 h 123977"/>
                <a:gd name="connsiteX3" fmla="*/ 169069 w 376238"/>
                <a:gd name="connsiteY3" fmla="*/ 12058 h 123977"/>
                <a:gd name="connsiteX4" fmla="*/ 228600 w 376238"/>
                <a:gd name="connsiteY4" fmla="*/ 43014 h 123977"/>
                <a:gd name="connsiteX5" fmla="*/ 276225 w 376238"/>
                <a:gd name="connsiteY5" fmla="*/ 21583 h 123977"/>
                <a:gd name="connsiteX6" fmla="*/ 326232 w 376238"/>
                <a:gd name="connsiteY6" fmla="*/ 21583 h 123977"/>
                <a:gd name="connsiteX7" fmla="*/ 376238 w 376238"/>
                <a:gd name="connsiteY7" fmla="*/ 45396 h 12397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376238" h="123977">
                  <a:moveTo>
                    <a:pt x="0" y="123977"/>
                  </a:moveTo>
                  <a:cubicBezTo>
                    <a:pt x="15081" y="81908"/>
                    <a:pt x="30163" y="39839"/>
                    <a:pt x="47625" y="19202"/>
                  </a:cubicBezTo>
                  <a:cubicBezTo>
                    <a:pt x="65087" y="-1435"/>
                    <a:pt x="84534" y="1343"/>
                    <a:pt x="104775" y="152"/>
                  </a:cubicBezTo>
                  <a:cubicBezTo>
                    <a:pt x="125016" y="-1039"/>
                    <a:pt x="148432" y="4914"/>
                    <a:pt x="169069" y="12058"/>
                  </a:cubicBezTo>
                  <a:cubicBezTo>
                    <a:pt x="189706" y="19202"/>
                    <a:pt x="210741" y="41427"/>
                    <a:pt x="228600" y="43014"/>
                  </a:cubicBezTo>
                  <a:cubicBezTo>
                    <a:pt x="246459" y="44601"/>
                    <a:pt x="259953" y="25155"/>
                    <a:pt x="276225" y="21583"/>
                  </a:cubicBezTo>
                  <a:cubicBezTo>
                    <a:pt x="292497" y="18011"/>
                    <a:pt x="309563" y="17614"/>
                    <a:pt x="326232" y="21583"/>
                  </a:cubicBezTo>
                  <a:cubicBezTo>
                    <a:pt x="342901" y="25552"/>
                    <a:pt x="359966" y="44602"/>
                    <a:pt x="376238" y="45396"/>
                  </a:cubicBezTo>
                </a:path>
              </a:pathLst>
            </a:custGeom>
            <a:noFill/>
            <a:ln w="25400" cap="rnd">
              <a:solidFill>
                <a:schemeClr val="accent1"/>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221" name="TextBox 54">
              <a:extLst>
                <a:ext uri="{FF2B5EF4-FFF2-40B4-BE49-F238E27FC236}">
                  <a16:creationId xmlns:a16="http://schemas.microsoft.com/office/drawing/2014/main" id="{00000000-0008-0000-0200-0000DD000000}"/>
                </a:ext>
              </a:extLst>
            </xdr:cNvPr>
            <xdr:cNvSpPr txBox="1">
              <a:spLocks noChangeAspect="1"/>
            </xdr:cNvSpPr>
          </xdr:nvSpPr>
          <xdr:spPr>
            <a:xfrm>
              <a:off x="2438457" y="2198670"/>
              <a:ext cx="243786" cy="357255"/>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O</a:t>
              </a:r>
            </a:p>
          </xdr:txBody>
        </xdr:sp>
        <xdr:sp macro="" textlink="">
          <xdr:nvSpPr>
            <xdr:cNvPr id="222" name="TextBox 56">
              <a:extLst>
                <a:ext uri="{FF2B5EF4-FFF2-40B4-BE49-F238E27FC236}">
                  <a16:creationId xmlns:a16="http://schemas.microsoft.com/office/drawing/2014/main" id="{00000000-0008-0000-0200-0000DE000000}"/>
                </a:ext>
              </a:extLst>
            </xdr:cNvPr>
            <xdr:cNvSpPr txBox="1">
              <a:spLocks noChangeAspect="1"/>
            </xdr:cNvSpPr>
          </xdr:nvSpPr>
          <xdr:spPr>
            <a:xfrm>
              <a:off x="2438440" y="1830956"/>
              <a:ext cx="243786" cy="357255"/>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I</a:t>
              </a:r>
            </a:p>
          </xdr:txBody>
        </xdr:sp>
        <xdr:cxnSp macro="">
          <xdr:nvCxnSpPr>
            <xdr:cNvPr id="223" name="Straight Connector 222">
              <a:extLst>
                <a:ext uri="{FF2B5EF4-FFF2-40B4-BE49-F238E27FC236}">
                  <a16:creationId xmlns:a16="http://schemas.microsoft.com/office/drawing/2014/main" id="{00000000-0008-0000-0200-0000DF000000}"/>
                </a:ext>
              </a:extLst>
            </xdr:cNvPr>
            <xdr:cNvCxnSpPr/>
          </xdr:nvCxnSpPr>
          <xdr:spPr>
            <a:xfrm>
              <a:off x="2621315" y="2560035"/>
              <a:ext cx="731151" cy="1"/>
            </a:xfrm>
            <a:prstGeom prst="line">
              <a:avLst/>
            </a:prstGeom>
            <a:noFill/>
            <a:ln w="19050" cap="rnd">
              <a:solidFill>
                <a:schemeClr val="bg1"/>
              </a:solidFill>
            </a:ln>
          </xdr:spPr>
        </xdr:cxnSp>
        <xdr:cxnSp macro="">
          <xdr:nvCxnSpPr>
            <xdr:cNvPr id="224" name="Straight Connector 223">
              <a:extLst>
                <a:ext uri="{FF2B5EF4-FFF2-40B4-BE49-F238E27FC236}">
                  <a16:creationId xmlns:a16="http://schemas.microsoft.com/office/drawing/2014/main" id="{00000000-0008-0000-0200-0000E0000000}"/>
                </a:ext>
              </a:extLst>
            </xdr:cNvPr>
            <xdr:cNvCxnSpPr/>
          </xdr:nvCxnSpPr>
          <xdr:spPr>
            <a:xfrm>
              <a:off x="2621315" y="1828816"/>
              <a:ext cx="60929" cy="0"/>
            </a:xfrm>
            <a:prstGeom prst="line">
              <a:avLst/>
            </a:prstGeom>
            <a:noFill/>
            <a:ln w="19050" cap="rnd">
              <a:solidFill>
                <a:schemeClr val="bg1"/>
              </a:solidFill>
            </a:ln>
          </xdr:spPr>
        </xdr:cxnSp>
        <xdr:cxnSp macro="">
          <xdr:nvCxnSpPr>
            <xdr:cNvPr id="225" name="Straight Connector 224">
              <a:extLst>
                <a:ext uri="{FF2B5EF4-FFF2-40B4-BE49-F238E27FC236}">
                  <a16:creationId xmlns:a16="http://schemas.microsoft.com/office/drawing/2014/main" id="{00000000-0008-0000-0200-0000E1000000}"/>
                </a:ext>
              </a:extLst>
            </xdr:cNvPr>
            <xdr:cNvCxnSpPr/>
          </xdr:nvCxnSpPr>
          <xdr:spPr>
            <a:xfrm>
              <a:off x="3323623" y="2560035"/>
              <a:ext cx="0" cy="91735"/>
            </a:xfrm>
            <a:prstGeom prst="line">
              <a:avLst/>
            </a:prstGeom>
            <a:noFill/>
            <a:ln w="19050" cap="rnd">
              <a:solidFill>
                <a:schemeClr val="bg1"/>
              </a:solidFill>
            </a:ln>
          </xdr:spPr>
        </xdr:cxnSp>
        <xdr:cxnSp macro="">
          <xdr:nvCxnSpPr>
            <xdr:cNvPr id="226" name="Straight Connector 225">
              <a:extLst>
                <a:ext uri="{FF2B5EF4-FFF2-40B4-BE49-F238E27FC236}">
                  <a16:creationId xmlns:a16="http://schemas.microsoft.com/office/drawing/2014/main" id="{00000000-0008-0000-0200-0000E2000000}"/>
                </a:ext>
              </a:extLst>
            </xdr:cNvPr>
            <xdr:cNvCxnSpPr/>
          </xdr:nvCxnSpPr>
          <xdr:spPr>
            <a:xfrm>
              <a:off x="2682244" y="1783098"/>
              <a:ext cx="0" cy="868669"/>
            </a:xfrm>
            <a:prstGeom prst="line">
              <a:avLst/>
            </a:prstGeom>
            <a:noFill/>
            <a:ln w="19050" cap="rnd">
              <a:solidFill>
                <a:schemeClr val="bg1"/>
              </a:solidFill>
            </a:ln>
          </xdr:spPr>
        </xdr:cxnSp>
        <xdr:cxnSp macro="">
          <xdr:nvCxnSpPr>
            <xdr:cNvPr id="227" name="Straight Connector 226">
              <a:extLst>
                <a:ext uri="{FF2B5EF4-FFF2-40B4-BE49-F238E27FC236}">
                  <a16:creationId xmlns:a16="http://schemas.microsoft.com/office/drawing/2014/main" id="{00000000-0008-0000-0200-0000E3000000}"/>
                </a:ext>
              </a:extLst>
            </xdr:cNvPr>
            <xdr:cNvCxnSpPr/>
          </xdr:nvCxnSpPr>
          <xdr:spPr>
            <a:xfrm>
              <a:off x="2621318" y="2194560"/>
              <a:ext cx="60929" cy="0"/>
            </a:xfrm>
            <a:prstGeom prst="line">
              <a:avLst/>
            </a:prstGeom>
            <a:noFill/>
            <a:ln w="19050" cap="rnd">
              <a:solidFill>
                <a:schemeClr val="bg1"/>
              </a:solidFill>
            </a:ln>
          </xdr:spPr>
        </xdr:cxnSp>
        <xdr:cxnSp macro="">
          <xdr:nvCxnSpPr>
            <xdr:cNvPr id="228" name="Straight Connector 227">
              <a:extLst>
                <a:ext uri="{FF2B5EF4-FFF2-40B4-BE49-F238E27FC236}">
                  <a16:creationId xmlns:a16="http://schemas.microsoft.com/office/drawing/2014/main" id="{00000000-0008-0000-0200-0000E4000000}"/>
                </a:ext>
              </a:extLst>
            </xdr:cNvPr>
            <xdr:cNvCxnSpPr/>
          </xdr:nvCxnSpPr>
          <xdr:spPr>
            <a:xfrm>
              <a:off x="2621318" y="2194560"/>
              <a:ext cx="731151" cy="1"/>
            </a:xfrm>
            <a:prstGeom prst="line">
              <a:avLst/>
            </a:prstGeom>
            <a:noFill/>
            <a:ln w="19050" cap="rnd">
              <a:solidFill>
                <a:schemeClr val="bg1"/>
              </a:solidFill>
            </a:ln>
          </xdr:spPr>
        </xdr:cxnSp>
        <xdr:sp macro="" textlink="">
          <xdr:nvSpPr>
            <xdr:cNvPr id="229" name="TextBox 64">
              <a:extLst>
                <a:ext uri="{FF2B5EF4-FFF2-40B4-BE49-F238E27FC236}">
                  <a16:creationId xmlns:a16="http://schemas.microsoft.com/office/drawing/2014/main" id="{00000000-0008-0000-0200-0000E5000000}"/>
                </a:ext>
              </a:extLst>
            </xdr:cNvPr>
            <xdr:cNvSpPr txBox="1">
              <a:spLocks noChangeAspect="1"/>
            </xdr:cNvSpPr>
          </xdr:nvSpPr>
          <xdr:spPr>
            <a:xfrm>
              <a:off x="2987074" y="2544475"/>
              <a:ext cx="352522" cy="224788"/>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T</a:t>
              </a:r>
              <a:r>
                <a:rPr lang="en-US" sz="1200" baseline="-25000">
                  <a:solidFill>
                    <a:schemeClr val="bg1"/>
                  </a:solidFill>
                  <a:latin typeface="Comic Sans MS" panose="030F0702030302020204" pitchFamily="66" charset="0"/>
                </a:rPr>
                <a:t>Stop</a:t>
              </a:r>
              <a:endParaRPr lang="en-US" sz="1200">
                <a:solidFill>
                  <a:schemeClr val="bg1"/>
                </a:solidFill>
                <a:latin typeface="Comic Sans MS" panose="030F0702030302020204" pitchFamily="66" charset="0"/>
              </a:endParaRPr>
            </a:p>
          </xdr:txBody>
        </xdr:sp>
        <xdr:cxnSp macro="">
          <xdr:nvCxnSpPr>
            <xdr:cNvPr id="230" name="Straight Connector 229">
              <a:extLst>
                <a:ext uri="{FF2B5EF4-FFF2-40B4-BE49-F238E27FC236}">
                  <a16:creationId xmlns:a16="http://schemas.microsoft.com/office/drawing/2014/main" id="{00000000-0008-0000-0200-0000E6000000}"/>
                </a:ext>
              </a:extLst>
            </xdr:cNvPr>
            <xdr:cNvCxnSpPr/>
          </xdr:nvCxnSpPr>
          <xdr:spPr>
            <a:xfrm>
              <a:off x="3057314" y="1783098"/>
              <a:ext cx="1" cy="777233"/>
            </a:xfrm>
            <a:prstGeom prst="line">
              <a:avLst/>
            </a:prstGeom>
            <a:noFill/>
            <a:ln w="9525" cap="rnd">
              <a:solidFill>
                <a:schemeClr val="bg1"/>
              </a:solidFill>
              <a:prstDash val="sysDash"/>
            </a:ln>
          </xdr:spPr>
        </xdr:cxnSp>
        <xdr:cxnSp macro="">
          <xdr:nvCxnSpPr>
            <xdr:cNvPr id="231" name="Straight Connector 230">
              <a:extLst>
                <a:ext uri="{FF2B5EF4-FFF2-40B4-BE49-F238E27FC236}">
                  <a16:creationId xmlns:a16="http://schemas.microsoft.com/office/drawing/2014/main" id="{00000000-0008-0000-0200-0000E7000000}"/>
                </a:ext>
              </a:extLst>
            </xdr:cNvPr>
            <xdr:cNvCxnSpPr/>
          </xdr:nvCxnSpPr>
          <xdr:spPr>
            <a:xfrm>
              <a:off x="2621318" y="1939899"/>
              <a:ext cx="731151" cy="1"/>
            </a:xfrm>
            <a:prstGeom prst="line">
              <a:avLst/>
            </a:prstGeom>
            <a:noFill/>
            <a:ln w="9525" cap="rnd">
              <a:solidFill>
                <a:schemeClr val="bg1"/>
              </a:solidFill>
              <a:prstDash val="sysDash"/>
            </a:ln>
          </xdr:spPr>
        </xdr:cxnSp>
        <xdr:cxnSp macro="">
          <xdr:nvCxnSpPr>
            <xdr:cNvPr id="232" name="Straight Connector 231">
              <a:extLst>
                <a:ext uri="{FF2B5EF4-FFF2-40B4-BE49-F238E27FC236}">
                  <a16:creationId xmlns:a16="http://schemas.microsoft.com/office/drawing/2014/main" id="{00000000-0008-0000-0200-0000E8000000}"/>
                </a:ext>
              </a:extLst>
            </xdr:cNvPr>
            <xdr:cNvCxnSpPr/>
          </xdr:nvCxnSpPr>
          <xdr:spPr>
            <a:xfrm flipH="1">
              <a:off x="2987074" y="1783098"/>
              <a:ext cx="1" cy="868672"/>
            </a:xfrm>
            <a:prstGeom prst="line">
              <a:avLst/>
            </a:prstGeom>
            <a:noFill/>
            <a:ln w="9525" cap="rnd">
              <a:solidFill>
                <a:schemeClr val="bg1"/>
              </a:solidFill>
              <a:prstDash val="sysDash"/>
            </a:ln>
          </xdr:spPr>
        </xdr:cxnSp>
      </xdr:grpSp>
    </xdr:grpSp>
    <xdr:clientData/>
  </xdr:twoCellAnchor>
  <xdr:twoCellAnchor editAs="oneCell">
    <xdr:from>
      <xdr:col>29</xdr:col>
      <xdr:colOff>0</xdr:colOff>
      <xdr:row>7</xdr:row>
      <xdr:rowOff>0</xdr:rowOff>
    </xdr:from>
    <xdr:to>
      <xdr:col>41</xdr:col>
      <xdr:colOff>0</xdr:colOff>
      <xdr:row>23</xdr:row>
      <xdr:rowOff>0</xdr:rowOff>
    </xdr:to>
    <xdr:grpSp>
      <xdr:nvGrpSpPr>
        <xdr:cNvPr id="269" name="Group 268">
          <a:extLst>
            <a:ext uri="{FF2B5EF4-FFF2-40B4-BE49-F238E27FC236}">
              <a16:creationId xmlns:a16="http://schemas.microsoft.com/office/drawing/2014/main" id="{00000000-0008-0000-0200-00000D010000}"/>
            </a:ext>
          </a:extLst>
        </xdr:cNvPr>
        <xdr:cNvGrpSpPr/>
      </xdr:nvGrpSpPr>
      <xdr:grpSpPr>
        <a:xfrm>
          <a:off x="7868227" y="1939636"/>
          <a:ext cx="3255818" cy="4433455"/>
          <a:chOff x="1889806" y="1691618"/>
          <a:chExt cx="3291829" cy="4389101"/>
        </a:xfrm>
      </xdr:grpSpPr>
      <xdr:sp macro="" textlink="">
        <xdr:nvSpPr>
          <xdr:cNvPr id="270" name="TextBox 41">
            <a:extLst>
              <a:ext uri="{FF2B5EF4-FFF2-40B4-BE49-F238E27FC236}">
                <a16:creationId xmlns:a16="http://schemas.microsoft.com/office/drawing/2014/main" id="{00000000-0008-0000-0200-00000E010000}"/>
              </a:ext>
            </a:extLst>
          </xdr:cNvPr>
          <xdr:cNvSpPr txBox="1">
            <a:spLocks/>
          </xdr:cNvSpPr>
        </xdr:nvSpPr>
        <xdr:spPr>
          <a:xfrm>
            <a:off x="2987075" y="3886195"/>
            <a:ext cx="219456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indent="0" algn="ctr" defTabSz="914400" rtl="0" eaLnBrk="1" latinLnBrk="0" hangingPunct="1"/>
            <a:r>
              <a:rPr lang="en-US" sz="1800" b="1" kern="1200">
                <a:solidFill>
                  <a:srgbClr val="00B050"/>
                </a:solidFill>
                <a:latin typeface="Arial" panose="020B0604020202020204" pitchFamily="34" charset="0"/>
                <a:ea typeface="+mn-ea"/>
                <a:cs typeface="Arial" panose="020B0604020202020204" pitchFamily="34" charset="0"/>
              </a:rPr>
              <a:t>SET POINT OPTIMIZATION</a:t>
            </a:r>
          </a:p>
        </xdr:txBody>
      </xdr:sp>
      <xdr:sp macro="" textlink="">
        <xdr:nvSpPr>
          <xdr:cNvPr id="271" name="TextBox 43">
            <a:extLst>
              <a:ext uri="{FF2B5EF4-FFF2-40B4-BE49-F238E27FC236}">
                <a16:creationId xmlns:a16="http://schemas.microsoft.com/office/drawing/2014/main" id="{00000000-0008-0000-0200-00000F010000}"/>
              </a:ext>
            </a:extLst>
          </xdr:cNvPr>
          <xdr:cNvSpPr txBox="1">
            <a:spLocks noChangeAspect="1"/>
          </xdr:cNvSpPr>
        </xdr:nvSpPr>
        <xdr:spPr>
          <a:xfrm>
            <a:off x="1889872" y="1691659"/>
            <a:ext cx="1097202" cy="548622"/>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SPDesign</a:t>
            </a:r>
            <a:endParaRPr lang="en-US">
              <a:solidFill>
                <a:schemeClr val="bg1"/>
              </a:solidFill>
              <a:latin typeface="Comic Sans MS" panose="030F0702030302020204" pitchFamily="66" charset="0"/>
            </a:endParaRPr>
          </a:p>
        </xdr:txBody>
      </xdr:sp>
      <xdr:sp macro="" textlink="">
        <xdr:nvSpPr>
          <xdr:cNvPr id="272" name="TextBox 44">
            <a:extLst>
              <a:ext uri="{FF2B5EF4-FFF2-40B4-BE49-F238E27FC236}">
                <a16:creationId xmlns:a16="http://schemas.microsoft.com/office/drawing/2014/main" id="{00000000-0008-0000-0200-000010010000}"/>
              </a:ext>
            </a:extLst>
          </xdr:cNvPr>
          <xdr:cNvSpPr txBox="1">
            <a:spLocks/>
          </xdr:cNvSpPr>
        </xdr:nvSpPr>
        <xdr:spPr>
          <a:xfrm>
            <a:off x="2987074" y="3337555"/>
            <a:ext cx="1097280" cy="548640"/>
          </a:xfrm>
          <a:prstGeom prst="rect">
            <a:avLst/>
          </a:prstGeom>
          <a:solidFill>
            <a:schemeClr val="accent4">
              <a:lumMod val="75000"/>
            </a:schemeClr>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“Adj. Units”</a:t>
            </a:r>
          </a:p>
        </xdr:txBody>
      </xdr:sp>
      <xdr:sp macro="" textlink="">
        <xdr:nvSpPr>
          <xdr:cNvPr id="273" name="TextBox 45">
            <a:extLst>
              <a:ext uri="{FF2B5EF4-FFF2-40B4-BE49-F238E27FC236}">
                <a16:creationId xmlns:a16="http://schemas.microsoft.com/office/drawing/2014/main" id="{00000000-0008-0000-0200-000011010000}"/>
              </a:ext>
            </a:extLst>
          </xdr:cNvPr>
          <xdr:cNvSpPr txBox="1">
            <a:spLocks noChangeAspect="1"/>
          </xdr:cNvSpPr>
        </xdr:nvSpPr>
        <xdr:spPr>
          <a:xfrm>
            <a:off x="4633096" y="1691618"/>
            <a:ext cx="548526" cy="1639124"/>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274" name="TextBox 46">
            <a:extLst>
              <a:ext uri="{FF2B5EF4-FFF2-40B4-BE49-F238E27FC236}">
                <a16:creationId xmlns:a16="http://schemas.microsoft.com/office/drawing/2014/main" id="{00000000-0008-0000-0200-000012010000}"/>
              </a:ext>
            </a:extLst>
          </xdr:cNvPr>
          <xdr:cNvSpPr txBox="1">
            <a:spLocks/>
          </xdr:cNvSpPr>
        </xdr:nvSpPr>
        <xdr:spPr>
          <a:xfrm>
            <a:off x="4084342" y="3337555"/>
            <a:ext cx="1097280" cy="548640"/>
          </a:xfrm>
          <a:prstGeom prst="rect">
            <a:avLst/>
          </a:prstGeom>
          <a:solidFill>
            <a:schemeClr val="accent4">
              <a:lumMod val="75000"/>
            </a:schemeClr>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“Up/Dn”</a:t>
            </a:r>
          </a:p>
        </xdr:txBody>
      </xdr:sp>
      <xdr:grpSp>
        <xdr:nvGrpSpPr>
          <xdr:cNvPr id="275" name="Group 274">
            <a:extLst>
              <a:ext uri="{FF2B5EF4-FFF2-40B4-BE49-F238E27FC236}">
                <a16:creationId xmlns:a16="http://schemas.microsoft.com/office/drawing/2014/main" id="{00000000-0008-0000-0200-000013010000}"/>
              </a:ext>
            </a:extLst>
          </xdr:cNvPr>
          <xdr:cNvGrpSpPr/>
        </xdr:nvGrpSpPr>
        <xdr:grpSpPr>
          <a:xfrm>
            <a:off x="2987008" y="1691659"/>
            <a:ext cx="1646088" cy="1645902"/>
            <a:chOff x="2987008" y="1691659"/>
            <a:chExt cx="1646088" cy="1645902"/>
          </a:xfrm>
        </xdr:grpSpPr>
        <xdr:sp macro="" textlink="">
          <xdr:nvSpPr>
            <xdr:cNvPr id="285" name="Rectangle 284">
              <a:extLst>
                <a:ext uri="{FF2B5EF4-FFF2-40B4-BE49-F238E27FC236}">
                  <a16:creationId xmlns:a16="http://schemas.microsoft.com/office/drawing/2014/main" id="{00000000-0008-0000-0200-00001D010000}"/>
                </a:ext>
              </a:extLst>
            </xdr:cNvPr>
            <xdr:cNvSpPr/>
          </xdr:nvSpPr>
          <xdr:spPr>
            <a:xfrm>
              <a:off x="2987008" y="1691659"/>
              <a:ext cx="1646088" cy="1645896"/>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sp macro="" textlink="">
          <xdr:nvSpPr>
            <xdr:cNvPr id="286" name="Freeform 285">
              <a:extLst>
                <a:ext uri="{FF2B5EF4-FFF2-40B4-BE49-F238E27FC236}">
                  <a16:creationId xmlns:a16="http://schemas.microsoft.com/office/drawing/2014/main" id="{00000000-0008-0000-0200-00001E010000}"/>
                </a:ext>
              </a:extLst>
            </xdr:cNvPr>
            <xdr:cNvSpPr/>
          </xdr:nvSpPr>
          <xdr:spPr>
            <a:xfrm>
              <a:off x="3480283" y="2741183"/>
              <a:ext cx="1056949" cy="371590"/>
            </a:xfrm>
            <a:custGeom>
              <a:avLst/>
              <a:gdLst>
                <a:gd name="connsiteX0" fmla="*/ 0 w 1056949"/>
                <a:gd name="connsiteY0" fmla="*/ 290592 h 291883"/>
                <a:gd name="connsiteX1" fmla="*/ 128642 w 1056949"/>
                <a:gd name="connsiteY1" fmla="*/ 276685 h 291883"/>
                <a:gd name="connsiteX2" fmla="*/ 246853 w 1056949"/>
                <a:gd name="connsiteY2" fmla="*/ 182811 h 291883"/>
                <a:gd name="connsiteX3" fmla="*/ 351157 w 1056949"/>
                <a:gd name="connsiteY3" fmla="*/ 54169 h 291883"/>
                <a:gd name="connsiteX4" fmla="*/ 483276 w 1056949"/>
                <a:gd name="connsiteY4" fmla="*/ 2017 h 291883"/>
                <a:gd name="connsiteX5" fmla="*/ 622348 w 1056949"/>
                <a:gd name="connsiteY5" fmla="*/ 15924 h 291883"/>
                <a:gd name="connsiteX6" fmla="*/ 705792 w 1056949"/>
                <a:gd name="connsiteY6" fmla="*/ 64600 h 291883"/>
                <a:gd name="connsiteX7" fmla="*/ 813573 w 1056949"/>
                <a:gd name="connsiteY7" fmla="*/ 148043 h 291883"/>
                <a:gd name="connsiteX8" fmla="*/ 959598 w 1056949"/>
                <a:gd name="connsiteY8" fmla="*/ 102844 h 291883"/>
                <a:gd name="connsiteX9" fmla="*/ 1056949 w 1056949"/>
                <a:gd name="connsiteY9" fmla="*/ 248870 h 2918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1056949" h="291883">
                  <a:moveTo>
                    <a:pt x="0" y="290592"/>
                  </a:moveTo>
                  <a:cubicBezTo>
                    <a:pt x="43750" y="292620"/>
                    <a:pt x="87500" y="294648"/>
                    <a:pt x="128642" y="276685"/>
                  </a:cubicBezTo>
                  <a:cubicBezTo>
                    <a:pt x="169784" y="258722"/>
                    <a:pt x="209767" y="219897"/>
                    <a:pt x="246853" y="182811"/>
                  </a:cubicBezTo>
                  <a:cubicBezTo>
                    <a:pt x="283939" y="145725"/>
                    <a:pt x="311753" y="84301"/>
                    <a:pt x="351157" y="54169"/>
                  </a:cubicBezTo>
                  <a:cubicBezTo>
                    <a:pt x="390561" y="24037"/>
                    <a:pt x="438078" y="8391"/>
                    <a:pt x="483276" y="2017"/>
                  </a:cubicBezTo>
                  <a:cubicBezTo>
                    <a:pt x="528475" y="-4357"/>
                    <a:pt x="585262" y="5493"/>
                    <a:pt x="622348" y="15924"/>
                  </a:cubicBezTo>
                  <a:cubicBezTo>
                    <a:pt x="659434" y="26354"/>
                    <a:pt x="673921" y="42580"/>
                    <a:pt x="705792" y="64600"/>
                  </a:cubicBezTo>
                  <a:cubicBezTo>
                    <a:pt x="737663" y="86620"/>
                    <a:pt x="771272" y="141669"/>
                    <a:pt x="813573" y="148043"/>
                  </a:cubicBezTo>
                  <a:cubicBezTo>
                    <a:pt x="855874" y="154417"/>
                    <a:pt x="919035" y="86039"/>
                    <a:pt x="959598" y="102844"/>
                  </a:cubicBezTo>
                  <a:cubicBezTo>
                    <a:pt x="1000161" y="119648"/>
                    <a:pt x="1028555" y="184259"/>
                    <a:pt x="1056949" y="248870"/>
                  </a:cubicBezTo>
                </a:path>
              </a:pathLst>
            </a:custGeom>
            <a:noFill/>
            <a:ln w="25400" cap="rnd">
              <a:solidFill>
                <a:schemeClr val="accent1"/>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solidFill>
                  <a:schemeClr val="tx1"/>
                </a:solidFill>
              </a:endParaRPr>
            </a:p>
          </xdr:txBody>
        </xdr:sp>
        <xdr:sp macro="" textlink="">
          <xdr:nvSpPr>
            <xdr:cNvPr id="287" name="Freeform 286">
              <a:extLst>
                <a:ext uri="{FF2B5EF4-FFF2-40B4-BE49-F238E27FC236}">
                  <a16:creationId xmlns:a16="http://schemas.microsoft.com/office/drawing/2014/main" id="{00000000-0008-0000-0200-00001F010000}"/>
                </a:ext>
              </a:extLst>
            </xdr:cNvPr>
            <xdr:cNvSpPr/>
          </xdr:nvSpPr>
          <xdr:spPr>
            <a:xfrm flipV="1">
              <a:off x="3480283" y="1988293"/>
              <a:ext cx="1056949" cy="189564"/>
            </a:xfrm>
            <a:custGeom>
              <a:avLst/>
              <a:gdLst>
                <a:gd name="connsiteX0" fmla="*/ 0 w 1056949"/>
                <a:gd name="connsiteY0" fmla="*/ 290592 h 291883"/>
                <a:gd name="connsiteX1" fmla="*/ 128642 w 1056949"/>
                <a:gd name="connsiteY1" fmla="*/ 276685 h 291883"/>
                <a:gd name="connsiteX2" fmla="*/ 246853 w 1056949"/>
                <a:gd name="connsiteY2" fmla="*/ 182811 h 291883"/>
                <a:gd name="connsiteX3" fmla="*/ 351157 w 1056949"/>
                <a:gd name="connsiteY3" fmla="*/ 54169 h 291883"/>
                <a:gd name="connsiteX4" fmla="*/ 483276 w 1056949"/>
                <a:gd name="connsiteY4" fmla="*/ 2017 h 291883"/>
                <a:gd name="connsiteX5" fmla="*/ 622348 w 1056949"/>
                <a:gd name="connsiteY5" fmla="*/ 15924 h 291883"/>
                <a:gd name="connsiteX6" fmla="*/ 705792 w 1056949"/>
                <a:gd name="connsiteY6" fmla="*/ 64600 h 291883"/>
                <a:gd name="connsiteX7" fmla="*/ 813573 w 1056949"/>
                <a:gd name="connsiteY7" fmla="*/ 148043 h 291883"/>
                <a:gd name="connsiteX8" fmla="*/ 959598 w 1056949"/>
                <a:gd name="connsiteY8" fmla="*/ 102844 h 291883"/>
                <a:gd name="connsiteX9" fmla="*/ 1056949 w 1056949"/>
                <a:gd name="connsiteY9" fmla="*/ 248870 h 2918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1056949" h="291883">
                  <a:moveTo>
                    <a:pt x="0" y="290592"/>
                  </a:moveTo>
                  <a:cubicBezTo>
                    <a:pt x="43750" y="292620"/>
                    <a:pt x="87500" y="294648"/>
                    <a:pt x="128642" y="276685"/>
                  </a:cubicBezTo>
                  <a:cubicBezTo>
                    <a:pt x="169784" y="258722"/>
                    <a:pt x="209767" y="219897"/>
                    <a:pt x="246853" y="182811"/>
                  </a:cubicBezTo>
                  <a:cubicBezTo>
                    <a:pt x="283939" y="145725"/>
                    <a:pt x="311753" y="84301"/>
                    <a:pt x="351157" y="54169"/>
                  </a:cubicBezTo>
                  <a:cubicBezTo>
                    <a:pt x="390561" y="24037"/>
                    <a:pt x="438078" y="8391"/>
                    <a:pt x="483276" y="2017"/>
                  </a:cubicBezTo>
                  <a:cubicBezTo>
                    <a:pt x="528475" y="-4357"/>
                    <a:pt x="585262" y="5493"/>
                    <a:pt x="622348" y="15924"/>
                  </a:cubicBezTo>
                  <a:cubicBezTo>
                    <a:pt x="659434" y="26354"/>
                    <a:pt x="673921" y="42580"/>
                    <a:pt x="705792" y="64600"/>
                  </a:cubicBezTo>
                  <a:cubicBezTo>
                    <a:pt x="737663" y="86620"/>
                    <a:pt x="771272" y="141669"/>
                    <a:pt x="813573" y="148043"/>
                  </a:cubicBezTo>
                  <a:cubicBezTo>
                    <a:pt x="855874" y="154417"/>
                    <a:pt x="919035" y="86039"/>
                    <a:pt x="959598" y="102844"/>
                  </a:cubicBezTo>
                  <a:cubicBezTo>
                    <a:pt x="1000161" y="119648"/>
                    <a:pt x="1028555" y="184259"/>
                    <a:pt x="1056949" y="248870"/>
                  </a:cubicBezTo>
                </a:path>
              </a:pathLst>
            </a:custGeom>
            <a:noFill/>
            <a:ln w="25400" cap="rnd">
              <a:solidFill>
                <a:srgbClr val="0070C0"/>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solidFill>
                  <a:schemeClr val="tx1"/>
                </a:solidFill>
              </a:endParaRPr>
            </a:p>
          </xdr:txBody>
        </xdr:sp>
        <xdr:cxnSp macro="">
          <xdr:nvCxnSpPr>
            <xdr:cNvPr id="288" name="Straight Connector 287">
              <a:extLst>
                <a:ext uri="{FF2B5EF4-FFF2-40B4-BE49-F238E27FC236}">
                  <a16:creationId xmlns:a16="http://schemas.microsoft.com/office/drawing/2014/main" id="{00000000-0008-0000-0200-000020010000}"/>
                </a:ext>
              </a:extLst>
            </xdr:cNvPr>
            <xdr:cNvCxnSpPr/>
          </xdr:nvCxnSpPr>
          <xdr:spPr>
            <a:xfrm>
              <a:off x="3414159" y="3128333"/>
              <a:ext cx="1127378" cy="0"/>
            </a:xfrm>
            <a:prstGeom prst="line">
              <a:avLst/>
            </a:prstGeom>
            <a:noFill/>
            <a:ln w="19050" cap="rnd">
              <a:solidFill>
                <a:schemeClr val="bg1"/>
              </a:solidFill>
            </a:ln>
          </xdr:spPr>
        </xdr:cxnSp>
        <xdr:cxnSp macro="">
          <xdr:nvCxnSpPr>
            <xdr:cNvPr id="289" name="Straight Connector 288">
              <a:extLst>
                <a:ext uri="{FF2B5EF4-FFF2-40B4-BE49-F238E27FC236}">
                  <a16:creationId xmlns:a16="http://schemas.microsoft.com/office/drawing/2014/main" id="{00000000-0008-0000-0200-000021010000}"/>
                </a:ext>
              </a:extLst>
            </xdr:cNvPr>
            <xdr:cNvCxnSpPr/>
          </xdr:nvCxnSpPr>
          <xdr:spPr>
            <a:xfrm>
              <a:off x="3414159" y="1906300"/>
              <a:ext cx="60929" cy="0"/>
            </a:xfrm>
            <a:prstGeom prst="line">
              <a:avLst/>
            </a:prstGeom>
            <a:noFill/>
            <a:ln w="19050" cap="rnd">
              <a:solidFill>
                <a:schemeClr val="bg1"/>
              </a:solidFill>
            </a:ln>
          </xdr:spPr>
        </xdr:cxnSp>
        <xdr:cxnSp macro="">
          <xdr:nvCxnSpPr>
            <xdr:cNvPr id="290" name="Straight Connector 289">
              <a:extLst>
                <a:ext uri="{FF2B5EF4-FFF2-40B4-BE49-F238E27FC236}">
                  <a16:creationId xmlns:a16="http://schemas.microsoft.com/office/drawing/2014/main" id="{00000000-0008-0000-0200-000022010000}"/>
                </a:ext>
              </a:extLst>
            </xdr:cNvPr>
            <xdr:cNvCxnSpPr/>
          </xdr:nvCxnSpPr>
          <xdr:spPr>
            <a:xfrm>
              <a:off x="3475088" y="1860582"/>
              <a:ext cx="0" cy="1325880"/>
            </a:xfrm>
            <a:prstGeom prst="line">
              <a:avLst/>
            </a:prstGeom>
            <a:noFill/>
            <a:ln w="19050" cap="rnd">
              <a:solidFill>
                <a:schemeClr val="bg1"/>
              </a:solidFill>
            </a:ln>
          </xdr:spPr>
        </xdr:cxnSp>
        <xdr:cxnSp macro="">
          <xdr:nvCxnSpPr>
            <xdr:cNvPr id="291" name="Straight Connector 290">
              <a:extLst>
                <a:ext uri="{FF2B5EF4-FFF2-40B4-BE49-F238E27FC236}">
                  <a16:creationId xmlns:a16="http://schemas.microsoft.com/office/drawing/2014/main" id="{00000000-0008-0000-0200-000023010000}"/>
                </a:ext>
              </a:extLst>
            </xdr:cNvPr>
            <xdr:cNvCxnSpPr/>
          </xdr:nvCxnSpPr>
          <xdr:spPr>
            <a:xfrm>
              <a:off x="3414162" y="2514610"/>
              <a:ext cx="1127375" cy="0"/>
            </a:xfrm>
            <a:prstGeom prst="line">
              <a:avLst/>
            </a:prstGeom>
            <a:noFill/>
            <a:ln w="19050" cap="rnd">
              <a:solidFill>
                <a:schemeClr val="bg1"/>
              </a:solidFill>
            </a:ln>
          </xdr:spPr>
        </xdr:cxnSp>
        <xdr:sp macro="" textlink="">
          <xdr:nvSpPr>
            <xdr:cNvPr id="292" name="TextBox 64">
              <a:extLst>
                <a:ext uri="{FF2B5EF4-FFF2-40B4-BE49-F238E27FC236}">
                  <a16:creationId xmlns:a16="http://schemas.microsoft.com/office/drawing/2014/main" id="{00000000-0008-0000-0200-000024010000}"/>
                </a:ext>
              </a:extLst>
            </xdr:cNvPr>
            <xdr:cNvSpPr txBox="1">
              <a:spLocks noChangeAspect="1"/>
            </xdr:cNvSpPr>
          </xdr:nvSpPr>
          <xdr:spPr>
            <a:xfrm>
              <a:off x="3475087" y="3112773"/>
              <a:ext cx="1066449" cy="224788"/>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Time</a:t>
              </a:r>
            </a:p>
          </xdr:txBody>
        </xdr:sp>
        <xdr:grpSp>
          <xdr:nvGrpSpPr>
            <xdr:cNvPr id="293" name="Group 292">
              <a:extLst>
                <a:ext uri="{FF2B5EF4-FFF2-40B4-BE49-F238E27FC236}">
                  <a16:creationId xmlns:a16="http://schemas.microsoft.com/office/drawing/2014/main" id="{00000000-0008-0000-0200-000025010000}"/>
                </a:ext>
              </a:extLst>
            </xdr:cNvPr>
            <xdr:cNvGrpSpPr/>
          </xdr:nvGrpSpPr>
          <xdr:grpSpPr>
            <a:xfrm>
              <a:off x="2987074" y="1850198"/>
              <a:ext cx="1554462" cy="232407"/>
              <a:chOff x="2987074" y="1850198"/>
              <a:chExt cx="1554462" cy="232407"/>
            </a:xfrm>
          </xdr:grpSpPr>
          <xdr:sp macro="" textlink="">
            <xdr:nvSpPr>
              <xdr:cNvPr id="303" name="TextBox 100">
                <a:extLst>
                  <a:ext uri="{FF2B5EF4-FFF2-40B4-BE49-F238E27FC236}">
                    <a16:creationId xmlns:a16="http://schemas.microsoft.com/office/drawing/2014/main" id="{00000000-0008-0000-0200-00002F010000}"/>
                  </a:ext>
                </a:extLst>
              </xdr:cNvPr>
              <xdr:cNvSpPr txBox="1">
                <a:spLocks/>
              </xdr:cNvSpPr>
            </xdr:nvSpPr>
            <xdr:spPr>
              <a:xfrm>
                <a:off x="2987074" y="1850198"/>
                <a:ext cx="488014" cy="232407"/>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SP</a:t>
                </a:r>
                <a:r>
                  <a:rPr lang="en-US" sz="1200" baseline="-25000">
                    <a:solidFill>
                      <a:schemeClr val="bg1"/>
                    </a:solidFill>
                    <a:latin typeface="Comic Sans MS" panose="030F0702030302020204" pitchFamily="66" charset="0"/>
                  </a:rPr>
                  <a:t>ULim</a:t>
                </a:r>
                <a:endParaRPr lang="en-US" sz="1200">
                  <a:solidFill>
                    <a:schemeClr val="bg1"/>
                  </a:solidFill>
                  <a:latin typeface="Comic Sans MS" panose="030F0702030302020204" pitchFamily="66" charset="0"/>
                </a:endParaRPr>
              </a:p>
            </xdr:txBody>
          </xdr:sp>
          <xdr:cxnSp macro="">
            <xdr:nvCxnSpPr>
              <xdr:cNvPr id="304" name="Straight Connector 303">
                <a:extLst>
                  <a:ext uri="{FF2B5EF4-FFF2-40B4-BE49-F238E27FC236}">
                    <a16:creationId xmlns:a16="http://schemas.microsoft.com/office/drawing/2014/main" id="{00000000-0008-0000-0200-000030010000}"/>
                  </a:ext>
                </a:extLst>
              </xdr:cNvPr>
              <xdr:cNvCxnSpPr/>
            </xdr:nvCxnSpPr>
            <xdr:spPr>
              <a:xfrm>
                <a:off x="3474720" y="1965976"/>
                <a:ext cx="1066816" cy="0"/>
              </a:xfrm>
              <a:prstGeom prst="line">
                <a:avLst/>
              </a:prstGeom>
              <a:noFill/>
              <a:ln w="9525" cap="rnd">
                <a:solidFill>
                  <a:schemeClr val="bg1"/>
                </a:solidFill>
                <a:prstDash val="sysDash"/>
              </a:ln>
            </xdr:spPr>
          </xdr:cxnSp>
        </xdr:grpSp>
        <xdr:grpSp>
          <xdr:nvGrpSpPr>
            <xdr:cNvPr id="294" name="Group 293">
              <a:extLst>
                <a:ext uri="{FF2B5EF4-FFF2-40B4-BE49-F238E27FC236}">
                  <a16:creationId xmlns:a16="http://schemas.microsoft.com/office/drawing/2014/main" id="{00000000-0008-0000-0200-000026010000}"/>
                </a:ext>
              </a:extLst>
            </xdr:cNvPr>
            <xdr:cNvGrpSpPr/>
          </xdr:nvGrpSpPr>
          <xdr:grpSpPr>
            <a:xfrm>
              <a:off x="2987074" y="2081754"/>
              <a:ext cx="1554462" cy="228600"/>
              <a:chOff x="2987074" y="2081754"/>
              <a:chExt cx="1554462" cy="228600"/>
            </a:xfrm>
          </xdr:grpSpPr>
          <xdr:sp macro="" textlink="">
            <xdr:nvSpPr>
              <xdr:cNvPr id="301" name="TextBox 98">
                <a:extLst>
                  <a:ext uri="{FF2B5EF4-FFF2-40B4-BE49-F238E27FC236}">
                    <a16:creationId xmlns:a16="http://schemas.microsoft.com/office/drawing/2014/main" id="{00000000-0008-0000-0200-00002D010000}"/>
                  </a:ext>
                </a:extLst>
              </xdr:cNvPr>
              <xdr:cNvSpPr txBox="1">
                <a:spLocks/>
              </xdr:cNvSpPr>
            </xdr:nvSpPr>
            <xdr:spPr>
              <a:xfrm>
                <a:off x="2987074" y="2081754"/>
                <a:ext cx="488014" cy="22860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SP</a:t>
                </a:r>
                <a:r>
                  <a:rPr lang="en-US" sz="1200" baseline="-25000">
                    <a:solidFill>
                      <a:schemeClr val="bg1"/>
                    </a:solidFill>
                    <a:latin typeface="Comic Sans MS" panose="030F0702030302020204" pitchFamily="66" charset="0"/>
                  </a:rPr>
                  <a:t>Des</a:t>
                </a:r>
                <a:endParaRPr lang="en-US" sz="1200">
                  <a:solidFill>
                    <a:schemeClr val="bg1"/>
                  </a:solidFill>
                  <a:latin typeface="Comic Sans MS" panose="030F0702030302020204" pitchFamily="66" charset="0"/>
                </a:endParaRPr>
              </a:p>
            </xdr:txBody>
          </xdr:sp>
          <xdr:cxnSp macro="">
            <xdr:nvCxnSpPr>
              <xdr:cNvPr id="302" name="Straight Connector 301">
                <a:extLst>
                  <a:ext uri="{FF2B5EF4-FFF2-40B4-BE49-F238E27FC236}">
                    <a16:creationId xmlns:a16="http://schemas.microsoft.com/office/drawing/2014/main" id="{00000000-0008-0000-0200-00002E010000}"/>
                  </a:ext>
                </a:extLst>
              </xdr:cNvPr>
              <xdr:cNvCxnSpPr/>
            </xdr:nvCxnSpPr>
            <xdr:spPr>
              <a:xfrm>
                <a:off x="3474720" y="2194576"/>
                <a:ext cx="1066816" cy="0"/>
              </a:xfrm>
              <a:prstGeom prst="line">
                <a:avLst/>
              </a:prstGeom>
              <a:noFill/>
              <a:ln w="9525" cap="rnd">
                <a:solidFill>
                  <a:schemeClr val="bg1"/>
                </a:solidFill>
                <a:prstDash val="sysDash"/>
              </a:ln>
            </xdr:spPr>
          </xdr:cxnSp>
        </xdr:grpSp>
        <xdr:grpSp>
          <xdr:nvGrpSpPr>
            <xdr:cNvPr id="295" name="Group 294">
              <a:extLst>
                <a:ext uri="{FF2B5EF4-FFF2-40B4-BE49-F238E27FC236}">
                  <a16:creationId xmlns:a16="http://schemas.microsoft.com/office/drawing/2014/main" id="{00000000-0008-0000-0200-000027010000}"/>
                </a:ext>
              </a:extLst>
            </xdr:cNvPr>
            <xdr:cNvGrpSpPr/>
          </xdr:nvGrpSpPr>
          <xdr:grpSpPr>
            <a:xfrm>
              <a:off x="2987074" y="2603088"/>
              <a:ext cx="1554462" cy="232407"/>
              <a:chOff x="2987074" y="1850198"/>
              <a:chExt cx="1554462" cy="232407"/>
            </a:xfrm>
          </xdr:grpSpPr>
          <xdr:sp macro="" textlink="">
            <xdr:nvSpPr>
              <xdr:cNvPr id="299" name="TextBox 96">
                <a:extLst>
                  <a:ext uri="{FF2B5EF4-FFF2-40B4-BE49-F238E27FC236}">
                    <a16:creationId xmlns:a16="http://schemas.microsoft.com/office/drawing/2014/main" id="{00000000-0008-0000-0200-00002B010000}"/>
                  </a:ext>
                </a:extLst>
              </xdr:cNvPr>
              <xdr:cNvSpPr txBox="1">
                <a:spLocks/>
              </xdr:cNvSpPr>
            </xdr:nvSpPr>
            <xdr:spPr>
              <a:xfrm>
                <a:off x="2987074" y="1850198"/>
                <a:ext cx="488014" cy="232407"/>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Ld</a:t>
                </a:r>
                <a:r>
                  <a:rPr lang="en-US" sz="1200" baseline="-25000">
                    <a:solidFill>
                      <a:schemeClr val="bg1"/>
                    </a:solidFill>
                    <a:latin typeface="Comic Sans MS" panose="030F0702030302020204" pitchFamily="66" charset="0"/>
                  </a:rPr>
                  <a:t>Max</a:t>
                </a:r>
                <a:endParaRPr lang="en-US" sz="1200">
                  <a:solidFill>
                    <a:schemeClr val="bg1"/>
                  </a:solidFill>
                  <a:latin typeface="Comic Sans MS" panose="030F0702030302020204" pitchFamily="66" charset="0"/>
                </a:endParaRPr>
              </a:p>
            </xdr:txBody>
          </xdr:sp>
          <xdr:cxnSp macro="">
            <xdr:nvCxnSpPr>
              <xdr:cNvPr id="300" name="Straight Connector 299">
                <a:extLst>
                  <a:ext uri="{FF2B5EF4-FFF2-40B4-BE49-F238E27FC236}">
                    <a16:creationId xmlns:a16="http://schemas.microsoft.com/office/drawing/2014/main" id="{00000000-0008-0000-0200-00002C010000}"/>
                  </a:ext>
                </a:extLst>
              </xdr:cNvPr>
              <xdr:cNvCxnSpPr/>
            </xdr:nvCxnSpPr>
            <xdr:spPr>
              <a:xfrm>
                <a:off x="3474720" y="1965976"/>
                <a:ext cx="1066816" cy="0"/>
              </a:xfrm>
              <a:prstGeom prst="line">
                <a:avLst/>
              </a:prstGeom>
              <a:noFill/>
              <a:ln w="9525" cap="rnd">
                <a:solidFill>
                  <a:schemeClr val="bg1"/>
                </a:solidFill>
                <a:prstDash val="sysDash"/>
              </a:ln>
            </xdr:spPr>
          </xdr:cxnSp>
        </xdr:grpSp>
        <xdr:grpSp>
          <xdr:nvGrpSpPr>
            <xdr:cNvPr id="296" name="Group 295">
              <a:extLst>
                <a:ext uri="{FF2B5EF4-FFF2-40B4-BE49-F238E27FC236}">
                  <a16:creationId xmlns:a16="http://schemas.microsoft.com/office/drawing/2014/main" id="{00000000-0008-0000-0200-000028010000}"/>
                </a:ext>
              </a:extLst>
            </xdr:cNvPr>
            <xdr:cNvGrpSpPr/>
          </xdr:nvGrpSpPr>
          <xdr:grpSpPr>
            <a:xfrm>
              <a:off x="2987074" y="3017522"/>
              <a:ext cx="1554462" cy="228600"/>
              <a:chOff x="2987074" y="2081754"/>
              <a:chExt cx="1554462" cy="228600"/>
            </a:xfrm>
          </xdr:grpSpPr>
          <xdr:sp macro="" textlink="">
            <xdr:nvSpPr>
              <xdr:cNvPr id="297" name="TextBox 94">
                <a:extLst>
                  <a:ext uri="{FF2B5EF4-FFF2-40B4-BE49-F238E27FC236}">
                    <a16:creationId xmlns:a16="http://schemas.microsoft.com/office/drawing/2014/main" id="{00000000-0008-0000-0200-000029010000}"/>
                  </a:ext>
                </a:extLst>
              </xdr:cNvPr>
              <xdr:cNvSpPr txBox="1">
                <a:spLocks/>
              </xdr:cNvSpPr>
            </xdr:nvSpPr>
            <xdr:spPr>
              <a:xfrm>
                <a:off x="2987074" y="2081754"/>
                <a:ext cx="488014" cy="22860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Ld</a:t>
                </a:r>
                <a:r>
                  <a:rPr lang="en-US" sz="1200" baseline="-25000">
                    <a:solidFill>
                      <a:schemeClr val="bg1"/>
                    </a:solidFill>
                    <a:latin typeface="Comic Sans MS" panose="030F0702030302020204" pitchFamily="66" charset="0"/>
                  </a:rPr>
                  <a:t>Min</a:t>
                </a:r>
                <a:endParaRPr lang="en-US" sz="1200">
                  <a:solidFill>
                    <a:schemeClr val="bg1"/>
                  </a:solidFill>
                  <a:latin typeface="Comic Sans MS" panose="030F0702030302020204" pitchFamily="66" charset="0"/>
                </a:endParaRPr>
              </a:p>
            </xdr:txBody>
          </xdr:sp>
          <xdr:cxnSp macro="">
            <xdr:nvCxnSpPr>
              <xdr:cNvPr id="298" name="Straight Connector 297">
                <a:extLst>
                  <a:ext uri="{FF2B5EF4-FFF2-40B4-BE49-F238E27FC236}">
                    <a16:creationId xmlns:a16="http://schemas.microsoft.com/office/drawing/2014/main" id="{00000000-0008-0000-0200-00002A010000}"/>
                  </a:ext>
                </a:extLst>
              </xdr:cNvPr>
              <xdr:cNvCxnSpPr/>
            </xdr:nvCxnSpPr>
            <xdr:spPr>
              <a:xfrm>
                <a:off x="3474720" y="2194576"/>
                <a:ext cx="1066816" cy="0"/>
              </a:xfrm>
              <a:prstGeom prst="line">
                <a:avLst/>
              </a:prstGeom>
              <a:noFill/>
              <a:ln w="9525" cap="rnd">
                <a:solidFill>
                  <a:schemeClr val="bg1"/>
                </a:solidFill>
                <a:prstDash val="sysDash"/>
              </a:ln>
            </xdr:spPr>
          </xdr:cxnSp>
        </xdr:grpSp>
      </xdr:grpSp>
      <xdr:sp macro="" textlink="">
        <xdr:nvSpPr>
          <xdr:cNvPr id="276" name="TextBox 48">
            <a:extLst>
              <a:ext uri="{FF2B5EF4-FFF2-40B4-BE49-F238E27FC236}">
                <a16:creationId xmlns:a16="http://schemas.microsoft.com/office/drawing/2014/main" id="{00000000-0008-0000-0200-000014010000}"/>
              </a:ext>
            </a:extLst>
          </xdr:cNvPr>
          <xdr:cNvSpPr txBox="1">
            <a:spLocks noChangeAspect="1"/>
          </xdr:cNvSpPr>
        </xdr:nvSpPr>
        <xdr:spPr>
          <a:xfrm>
            <a:off x="1889806" y="2240305"/>
            <a:ext cx="1097202" cy="548622"/>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SPUpLim</a:t>
            </a:r>
            <a:endParaRPr lang="en-US">
              <a:solidFill>
                <a:schemeClr val="bg1"/>
              </a:solidFill>
              <a:latin typeface="Comic Sans MS" panose="030F0702030302020204" pitchFamily="66" charset="0"/>
            </a:endParaRPr>
          </a:p>
        </xdr:txBody>
      </xdr:sp>
      <xdr:sp macro="" textlink="">
        <xdr:nvSpPr>
          <xdr:cNvPr id="277" name="TextBox 49">
            <a:extLst>
              <a:ext uri="{FF2B5EF4-FFF2-40B4-BE49-F238E27FC236}">
                <a16:creationId xmlns:a16="http://schemas.microsoft.com/office/drawing/2014/main" id="{00000000-0008-0000-0200-000015010000}"/>
              </a:ext>
            </a:extLst>
          </xdr:cNvPr>
          <xdr:cNvSpPr txBox="1">
            <a:spLocks noChangeAspect="1"/>
          </xdr:cNvSpPr>
        </xdr:nvSpPr>
        <xdr:spPr>
          <a:xfrm>
            <a:off x="1889806" y="2788939"/>
            <a:ext cx="1097202" cy="548622"/>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SPLoLim</a:t>
            </a:r>
            <a:endParaRPr lang="en-US">
              <a:solidFill>
                <a:schemeClr val="bg1"/>
              </a:solidFill>
              <a:latin typeface="Comic Sans MS" panose="030F0702030302020204" pitchFamily="66" charset="0"/>
            </a:endParaRPr>
          </a:p>
        </xdr:txBody>
      </xdr:sp>
      <xdr:sp macro="" textlink="">
        <xdr:nvSpPr>
          <xdr:cNvPr id="278" name="TextBox 50">
            <a:extLst>
              <a:ext uri="{FF2B5EF4-FFF2-40B4-BE49-F238E27FC236}">
                <a16:creationId xmlns:a16="http://schemas.microsoft.com/office/drawing/2014/main" id="{00000000-0008-0000-0200-000016010000}"/>
              </a:ext>
            </a:extLst>
          </xdr:cNvPr>
          <xdr:cNvSpPr txBox="1">
            <a:spLocks noChangeAspect="1"/>
          </xdr:cNvSpPr>
        </xdr:nvSpPr>
        <xdr:spPr>
          <a:xfrm>
            <a:off x="1889806" y="3337561"/>
            <a:ext cx="1097202" cy="548622"/>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AdjInrmnt</a:t>
            </a:r>
            <a:endParaRPr lang="en-US">
              <a:solidFill>
                <a:schemeClr val="bg1"/>
              </a:solidFill>
              <a:latin typeface="Comic Sans MS" panose="030F0702030302020204" pitchFamily="66" charset="0"/>
            </a:endParaRPr>
          </a:p>
        </xdr:txBody>
      </xdr:sp>
      <xdr:sp macro="" textlink="">
        <xdr:nvSpPr>
          <xdr:cNvPr id="279" name="TextBox 51">
            <a:extLst>
              <a:ext uri="{FF2B5EF4-FFF2-40B4-BE49-F238E27FC236}">
                <a16:creationId xmlns:a16="http://schemas.microsoft.com/office/drawing/2014/main" id="{00000000-0008-0000-0200-000017010000}"/>
              </a:ext>
            </a:extLst>
          </xdr:cNvPr>
          <xdr:cNvSpPr txBox="1">
            <a:spLocks noChangeAspect="1"/>
          </xdr:cNvSpPr>
        </xdr:nvSpPr>
        <xdr:spPr>
          <a:xfrm>
            <a:off x="1889806" y="3886207"/>
            <a:ext cx="1097202" cy="548622"/>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Delay</a:t>
            </a:r>
            <a:endParaRPr lang="en-US">
              <a:solidFill>
                <a:schemeClr val="bg1"/>
              </a:solidFill>
              <a:latin typeface="Comic Sans MS" panose="030F0702030302020204" pitchFamily="66" charset="0"/>
            </a:endParaRPr>
          </a:p>
        </xdr:txBody>
      </xdr:sp>
      <xdr:sp macro="" textlink="">
        <xdr:nvSpPr>
          <xdr:cNvPr id="280" name="TextBox 52">
            <a:extLst>
              <a:ext uri="{FF2B5EF4-FFF2-40B4-BE49-F238E27FC236}">
                <a16:creationId xmlns:a16="http://schemas.microsoft.com/office/drawing/2014/main" id="{00000000-0008-0000-0200-000018010000}"/>
              </a:ext>
            </a:extLst>
          </xdr:cNvPr>
          <xdr:cNvSpPr txBox="1">
            <a:spLocks noChangeAspect="1"/>
          </xdr:cNvSpPr>
        </xdr:nvSpPr>
        <xdr:spPr>
          <a:xfrm>
            <a:off x="1889806" y="4434841"/>
            <a:ext cx="1097202" cy="548622"/>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FdBk</a:t>
            </a:r>
            <a:endParaRPr lang="en-US">
              <a:solidFill>
                <a:schemeClr val="bg1"/>
              </a:solidFill>
              <a:latin typeface="Comic Sans MS" panose="030F0702030302020204" pitchFamily="66" charset="0"/>
            </a:endParaRPr>
          </a:p>
        </xdr:txBody>
      </xdr:sp>
      <xdr:sp macro="" textlink="">
        <xdr:nvSpPr>
          <xdr:cNvPr id="281" name="TextBox 53">
            <a:extLst>
              <a:ext uri="{FF2B5EF4-FFF2-40B4-BE49-F238E27FC236}">
                <a16:creationId xmlns:a16="http://schemas.microsoft.com/office/drawing/2014/main" id="{00000000-0008-0000-0200-000019010000}"/>
              </a:ext>
            </a:extLst>
          </xdr:cNvPr>
          <xdr:cNvSpPr txBox="1">
            <a:spLocks noChangeAspect="1"/>
          </xdr:cNvSpPr>
        </xdr:nvSpPr>
        <xdr:spPr>
          <a:xfrm>
            <a:off x="1889806" y="4983475"/>
            <a:ext cx="1097202" cy="548622"/>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FdBkUpLim</a:t>
            </a:r>
            <a:endParaRPr lang="en-US">
              <a:solidFill>
                <a:schemeClr val="bg1"/>
              </a:solidFill>
              <a:latin typeface="Comic Sans MS" panose="030F0702030302020204" pitchFamily="66" charset="0"/>
            </a:endParaRPr>
          </a:p>
        </xdr:txBody>
      </xdr:sp>
      <xdr:sp macro="" textlink="">
        <xdr:nvSpPr>
          <xdr:cNvPr id="282" name="TextBox 54">
            <a:extLst>
              <a:ext uri="{FF2B5EF4-FFF2-40B4-BE49-F238E27FC236}">
                <a16:creationId xmlns:a16="http://schemas.microsoft.com/office/drawing/2014/main" id="{00000000-0008-0000-0200-00001A010000}"/>
              </a:ext>
            </a:extLst>
          </xdr:cNvPr>
          <xdr:cNvSpPr txBox="1">
            <a:spLocks noChangeAspect="1"/>
          </xdr:cNvSpPr>
        </xdr:nvSpPr>
        <xdr:spPr>
          <a:xfrm>
            <a:off x="1889806" y="5532097"/>
            <a:ext cx="1097202" cy="548622"/>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FdBkLoLim</a:t>
            </a:r>
            <a:endParaRPr lang="en-US">
              <a:solidFill>
                <a:schemeClr val="bg1"/>
              </a:solidFill>
              <a:latin typeface="Comic Sans MS" panose="030F0702030302020204" pitchFamily="66" charset="0"/>
            </a:endParaRPr>
          </a:p>
        </xdr:txBody>
      </xdr:sp>
      <xdr:sp macro="" textlink="">
        <xdr:nvSpPr>
          <xdr:cNvPr id="283" name="TextBox 55">
            <a:extLst>
              <a:ext uri="{FF2B5EF4-FFF2-40B4-BE49-F238E27FC236}">
                <a16:creationId xmlns:a16="http://schemas.microsoft.com/office/drawing/2014/main" id="{00000000-0008-0000-0200-00001B010000}"/>
              </a:ext>
            </a:extLst>
          </xdr:cNvPr>
          <xdr:cNvSpPr txBox="1">
            <a:spLocks/>
          </xdr:cNvSpPr>
        </xdr:nvSpPr>
        <xdr:spPr>
          <a:xfrm>
            <a:off x="2987074" y="4434829"/>
            <a:ext cx="1097280" cy="1645890"/>
          </a:xfrm>
          <a:prstGeom prst="rect">
            <a:avLst/>
          </a:prstGeom>
          <a:solidFill>
            <a:schemeClr val="accent4">
              <a:lumMod val="75000"/>
            </a:schemeClr>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“FdBk Input”</a:t>
            </a:r>
          </a:p>
        </xdr:txBody>
      </xdr:sp>
      <xdr:sp macro="" textlink="">
        <xdr:nvSpPr>
          <xdr:cNvPr id="284" name="TextBox 56">
            <a:extLst>
              <a:ext uri="{FF2B5EF4-FFF2-40B4-BE49-F238E27FC236}">
                <a16:creationId xmlns:a16="http://schemas.microsoft.com/office/drawing/2014/main" id="{00000000-0008-0000-0200-00001C010000}"/>
              </a:ext>
            </a:extLst>
          </xdr:cNvPr>
          <xdr:cNvSpPr txBox="1">
            <a:spLocks/>
          </xdr:cNvSpPr>
        </xdr:nvSpPr>
        <xdr:spPr>
          <a:xfrm>
            <a:off x="4084330" y="4434829"/>
            <a:ext cx="1097280" cy="1645890"/>
          </a:xfrm>
          <a:prstGeom prst="rect">
            <a:avLst/>
          </a:prstGeom>
          <a:solidFill>
            <a:schemeClr val="accent4">
              <a:lumMod val="75000"/>
            </a:schemeClr>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“FdBk Units”</a:t>
            </a:r>
          </a:p>
        </xdr:txBody>
      </xdr:sp>
    </xdr:grpSp>
    <xdr:clientData/>
  </xdr:twoCellAnchor>
  <xdr:twoCellAnchor editAs="oneCell">
    <xdr:from>
      <xdr:col>56</xdr:col>
      <xdr:colOff>0</xdr:colOff>
      <xdr:row>15</xdr:row>
      <xdr:rowOff>0</xdr:rowOff>
    </xdr:from>
    <xdr:to>
      <xdr:col>62</xdr:col>
      <xdr:colOff>0</xdr:colOff>
      <xdr:row>23</xdr:row>
      <xdr:rowOff>0</xdr:rowOff>
    </xdr:to>
    <xdr:grpSp>
      <xdr:nvGrpSpPr>
        <xdr:cNvPr id="312" name="Group 311">
          <a:extLst>
            <a:ext uri="{FF2B5EF4-FFF2-40B4-BE49-F238E27FC236}">
              <a16:creationId xmlns:a16="http://schemas.microsoft.com/office/drawing/2014/main" id="{00000000-0008-0000-0200-000038010000}"/>
            </a:ext>
          </a:extLst>
        </xdr:cNvPr>
        <xdr:cNvGrpSpPr/>
      </xdr:nvGrpSpPr>
      <xdr:grpSpPr>
        <a:xfrm>
          <a:off x="15193818" y="4156364"/>
          <a:ext cx="1627909" cy="2216727"/>
          <a:chOff x="2438434" y="1691639"/>
          <a:chExt cx="1645908" cy="2194556"/>
        </a:xfrm>
        <a:solidFill>
          <a:schemeClr val="tx1"/>
        </a:solidFill>
      </xdr:grpSpPr>
      <xdr:sp macro="" textlink="">
        <xdr:nvSpPr>
          <xdr:cNvPr id="313" name="TextBox 27">
            <a:extLst>
              <a:ext uri="{FF2B5EF4-FFF2-40B4-BE49-F238E27FC236}">
                <a16:creationId xmlns:a16="http://schemas.microsoft.com/office/drawing/2014/main" id="{00000000-0008-0000-0200-000039010000}"/>
              </a:ext>
            </a:extLst>
          </xdr:cNvPr>
          <xdr:cNvSpPr txBox="1">
            <a:spLocks noChangeAspect="1"/>
          </xdr:cNvSpPr>
        </xdr:nvSpPr>
        <xdr:spPr>
          <a:xfrm>
            <a:off x="2987080" y="1691639"/>
            <a:ext cx="548640" cy="2194555"/>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H</a:t>
            </a:r>
          </a:p>
          <a:p>
            <a:pPr algn="ctr"/>
            <a:r>
              <a:rPr lang="en-US" b="1">
                <a:solidFill>
                  <a:srgbClr val="00B050"/>
                </a:solidFill>
                <a:latin typeface="Arial" panose="020B0604020202020204" pitchFamily="34" charset="0"/>
                <a:cs typeface="Arial" panose="020B0604020202020204" pitchFamily="34" charset="0"/>
              </a:rPr>
              <a:t>I</a:t>
            </a:r>
          </a:p>
          <a:p>
            <a:pPr algn="ctr"/>
            <a:r>
              <a:rPr lang="en-US" b="1">
                <a:solidFill>
                  <a:srgbClr val="00B050"/>
                </a:solidFill>
                <a:latin typeface="Arial" panose="020B0604020202020204" pitchFamily="34" charset="0"/>
                <a:cs typeface="Arial" panose="020B0604020202020204" pitchFamily="34" charset="0"/>
              </a:rPr>
              <a:t>G</a:t>
            </a:r>
          </a:p>
          <a:p>
            <a:pPr algn="ctr"/>
            <a:r>
              <a:rPr lang="en-US" b="1">
                <a:solidFill>
                  <a:srgbClr val="00B050"/>
                </a:solidFill>
                <a:latin typeface="Arial" panose="020B0604020202020204" pitchFamily="34" charset="0"/>
                <a:cs typeface="Arial" panose="020B0604020202020204" pitchFamily="34" charset="0"/>
              </a:rPr>
              <a:t>H</a:t>
            </a:r>
          </a:p>
        </xdr:txBody>
      </xdr:sp>
      <xdr:sp macro="" textlink="">
        <xdr:nvSpPr>
          <xdr:cNvPr id="314" name="TextBox 38">
            <a:extLst>
              <a:ext uri="{FF2B5EF4-FFF2-40B4-BE49-F238E27FC236}">
                <a16:creationId xmlns:a16="http://schemas.microsoft.com/office/drawing/2014/main" id="{00000000-0008-0000-0200-00003A010000}"/>
              </a:ext>
            </a:extLst>
          </xdr:cNvPr>
          <xdr:cNvSpPr txBox="1">
            <a:spLocks noChangeAspect="1"/>
          </xdr:cNvSpPr>
        </xdr:nvSpPr>
        <xdr:spPr>
          <a:xfrm>
            <a:off x="2438440" y="169165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1</a:t>
            </a:r>
            <a:endParaRPr lang="en-US">
              <a:solidFill>
                <a:schemeClr val="bg1"/>
              </a:solidFill>
              <a:latin typeface="Comic Sans MS" panose="030F0702030302020204" pitchFamily="66" charset="0"/>
            </a:endParaRPr>
          </a:p>
        </xdr:txBody>
      </xdr:sp>
      <xdr:sp macro="" textlink="">
        <xdr:nvSpPr>
          <xdr:cNvPr id="315" name="TextBox 39">
            <a:extLst>
              <a:ext uri="{FF2B5EF4-FFF2-40B4-BE49-F238E27FC236}">
                <a16:creationId xmlns:a16="http://schemas.microsoft.com/office/drawing/2014/main" id="{00000000-0008-0000-0200-00003B010000}"/>
              </a:ext>
            </a:extLst>
          </xdr:cNvPr>
          <xdr:cNvSpPr txBox="1">
            <a:spLocks noChangeAspect="1"/>
          </xdr:cNvSpPr>
        </xdr:nvSpPr>
        <xdr:spPr>
          <a:xfrm>
            <a:off x="3535702" y="1691658"/>
            <a:ext cx="548640" cy="2194535"/>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316" name="TextBox 40">
            <a:extLst>
              <a:ext uri="{FF2B5EF4-FFF2-40B4-BE49-F238E27FC236}">
                <a16:creationId xmlns:a16="http://schemas.microsoft.com/office/drawing/2014/main" id="{00000000-0008-0000-0200-00003C010000}"/>
              </a:ext>
            </a:extLst>
          </xdr:cNvPr>
          <xdr:cNvSpPr txBox="1">
            <a:spLocks noChangeAspect="1"/>
          </xdr:cNvSpPr>
        </xdr:nvSpPr>
        <xdr:spPr>
          <a:xfrm>
            <a:off x="2438434" y="224029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2</a:t>
            </a:r>
            <a:endParaRPr lang="en-US">
              <a:solidFill>
                <a:schemeClr val="bg1"/>
              </a:solidFill>
              <a:latin typeface="Comic Sans MS" panose="030F0702030302020204" pitchFamily="66" charset="0"/>
            </a:endParaRPr>
          </a:p>
        </xdr:txBody>
      </xdr:sp>
      <xdr:sp macro="" textlink="">
        <xdr:nvSpPr>
          <xdr:cNvPr id="317" name="TextBox 41">
            <a:extLst>
              <a:ext uri="{FF2B5EF4-FFF2-40B4-BE49-F238E27FC236}">
                <a16:creationId xmlns:a16="http://schemas.microsoft.com/office/drawing/2014/main" id="{00000000-0008-0000-0200-00003D010000}"/>
              </a:ext>
            </a:extLst>
          </xdr:cNvPr>
          <xdr:cNvSpPr txBox="1">
            <a:spLocks noChangeAspect="1"/>
          </xdr:cNvSpPr>
        </xdr:nvSpPr>
        <xdr:spPr>
          <a:xfrm>
            <a:off x="2438434" y="2788927"/>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3</a:t>
            </a:r>
            <a:endParaRPr lang="en-US">
              <a:solidFill>
                <a:schemeClr val="bg1"/>
              </a:solidFill>
              <a:latin typeface="Comic Sans MS" panose="030F0702030302020204" pitchFamily="66" charset="0"/>
            </a:endParaRPr>
          </a:p>
        </xdr:txBody>
      </xdr:sp>
      <xdr:sp macro="" textlink="">
        <xdr:nvSpPr>
          <xdr:cNvPr id="318" name="TextBox 16">
            <a:extLst>
              <a:ext uri="{FF2B5EF4-FFF2-40B4-BE49-F238E27FC236}">
                <a16:creationId xmlns:a16="http://schemas.microsoft.com/office/drawing/2014/main" id="{00000000-0008-0000-0200-00003E010000}"/>
              </a:ext>
            </a:extLst>
          </xdr:cNvPr>
          <xdr:cNvSpPr txBox="1">
            <a:spLocks noChangeAspect="1"/>
          </xdr:cNvSpPr>
        </xdr:nvSpPr>
        <xdr:spPr>
          <a:xfrm>
            <a:off x="2438440" y="3337555"/>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4</a:t>
            </a:r>
            <a:endParaRPr lang="en-US">
              <a:solidFill>
                <a:schemeClr val="bg1"/>
              </a:solidFill>
              <a:latin typeface="Comic Sans MS" panose="030F0702030302020204" pitchFamily="66" charset="0"/>
            </a:endParaRPr>
          </a:p>
        </xdr:txBody>
      </xdr:sp>
    </xdr:grpSp>
    <xdr:clientData/>
  </xdr:twoCellAnchor>
  <xdr:twoCellAnchor editAs="oneCell">
    <xdr:from>
      <xdr:col>56</xdr:col>
      <xdr:colOff>0</xdr:colOff>
      <xdr:row>30</xdr:row>
      <xdr:rowOff>0</xdr:rowOff>
    </xdr:from>
    <xdr:to>
      <xdr:col>62</xdr:col>
      <xdr:colOff>0</xdr:colOff>
      <xdr:row>38</xdr:row>
      <xdr:rowOff>0</xdr:rowOff>
    </xdr:to>
    <xdr:grpSp>
      <xdr:nvGrpSpPr>
        <xdr:cNvPr id="319" name="Group 318">
          <a:extLst>
            <a:ext uri="{FF2B5EF4-FFF2-40B4-BE49-F238E27FC236}">
              <a16:creationId xmlns:a16="http://schemas.microsoft.com/office/drawing/2014/main" id="{00000000-0008-0000-0200-00003F010000}"/>
            </a:ext>
          </a:extLst>
        </xdr:cNvPr>
        <xdr:cNvGrpSpPr/>
      </xdr:nvGrpSpPr>
      <xdr:grpSpPr>
        <a:xfrm>
          <a:off x="15193818" y="8312727"/>
          <a:ext cx="1627909" cy="2216728"/>
          <a:chOff x="2438434" y="1691639"/>
          <a:chExt cx="1645908" cy="2194556"/>
        </a:xfrm>
        <a:solidFill>
          <a:schemeClr val="tx1"/>
        </a:solidFill>
      </xdr:grpSpPr>
      <xdr:sp macro="" textlink="">
        <xdr:nvSpPr>
          <xdr:cNvPr id="320" name="TextBox 27">
            <a:extLst>
              <a:ext uri="{FF2B5EF4-FFF2-40B4-BE49-F238E27FC236}">
                <a16:creationId xmlns:a16="http://schemas.microsoft.com/office/drawing/2014/main" id="{00000000-0008-0000-0200-000040010000}"/>
              </a:ext>
            </a:extLst>
          </xdr:cNvPr>
          <xdr:cNvSpPr txBox="1">
            <a:spLocks noChangeAspect="1"/>
          </xdr:cNvSpPr>
        </xdr:nvSpPr>
        <xdr:spPr>
          <a:xfrm>
            <a:off x="2987080" y="1691639"/>
            <a:ext cx="548640" cy="2194555"/>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L</a:t>
            </a:r>
          </a:p>
          <a:p>
            <a:pPr algn="ctr"/>
            <a:r>
              <a:rPr lang="en-US" b="1">
                <a:solidFill>
                  <a:srgbClr val="00B050"/>
                </a:solidFill>
                <a:latin typeface="Arial" panose="020B0604020202020204" pitchFamily="34" charset="0"/>
                <a:cs typeface="Arial" panose="020B0604020202020204" pitchFamily="34" charset="0"/>
              </a:rPr>
              <a:t>O</a:t>
            </a:r>
          </a:p>
          <a:p>
            <a:pPr algn="ctr"/>
            <a:r>
              <a:rPr lang="en-US" b="1">
                <a:solidFill>
                  <a:srgbClr val="00B050"/>
                </a:solidFill>
                <a:latin typeface="Arial" panose="020B0604020202020204" pitchFamily="34" charset="0"/>
                <a:cs typeface="Arial" panose="020B0604020202020204" pitchFamily="34" charset="0"/>
              </a:rPr>
              <a:t>W</a:t>
            </a:r>
          </a:p>
        </xdr:txBody>
      </xdr:sp>
      <xdr:sp macro="" textlink="">
        <xdr:nvSpPr>
          <xdr:cNvPr id="321" name="TextBox 38">
            <a:extLst>
              <a:ext uri="{FF2B5EF4-FFF2-40B4-BE49-F238E27FC236}">
                <a16:creationId xmlns:a16="http://schemas.microsoft.com/office/drawing/2014/main" id="{00000000-0008-0000-0200-000041010000}"/>
              </a:ext>
            </a:extLst>
          </xdr:cNvPr>
          <xdr:cNvSpPr txBox="1">
            <a:spLocks noChangeAspect="1"/>
          </xdr:cNvSpPr>
        </xdr:nvSpPr>
        <xdr:spPr>
          <a:xfrm>
            <a:off x="2438440" y="169165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1</a:t>
            </a:r>
            <a:endParaRPr lang="en-US">
              <a:solidFill>
                <a:schemeClr val="bg1"/>
              </a:solidFill>
              <a:latin typeface="Comic Sans MS" panose="030F0702030302020204" pitchFamily="66" charset="0"/>
            </a:endParaRPr>
          </a:p>
        </xdr:txBody>
      </xdr:sp>
      <xdr:sp macro="" textlink="">
        <xdr:nvSpPr>
          <xdr:cNvPr id="322" name="TextBox 39">
            <a:extLst>
              <a:ext uri="{FF2B5EF4-FFF2-40B4-BE49-F238E27FC236}">
                <a16:creationId xmlns:a16="http://schemas.microsoft.com/office/drawing/2014/main" id="{00000000-0008-0000-0200-000042010000}"/>
              </a:ext>
            </a:extLst>
          </xdr:cNvPr>
          <xdr:cNvSpPr txBox="1">
            <a:spLocks noChangeAspect="1"/>
          </xdr:cNvSpPr>
        </xdr:nvSpPr>
        <xdr:spPr>
          <a:xfrm>
            <a:off x="3535702" y="1691658"/>
            <a:ext cx="548640" cy="2194535"/>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323" name="TextBox 40">
            <a:extLst>
              <a:ext uri="{FF2B5EF4-FFF2-40B4-BE49-F238E27FC236}">
                <a16:creationId xmlns:a16="http://schemas.microsoft.com/office/drawing/2014/main" id="{00000000-0008-0000-0200-000043010000}"/>
              </a:ext>
            </a:extLst>
          </xdr:cNvPr>
          <xdr:cNvSpPr txBox="1">
            <a:spLocks noChangeAspect="1"/>
          </xdr:cNvSpPr>
        </xdr:nvSpPr>
        <xdr:spPr>
          <a:xfrm>
            <a:off x="2438434" y="224029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2</a:t>
            </a:r>
            <a:endParaRPr lang="en-US">
              <a:solidFill>
                <a:schemeClr val="bg1"/>
              </a:solidFill>
              <a:latin typeface="Comic Sans MS" panose="030F0702030302020204" pitchFamily="66" charset="0"/>
            </a:endParaRPr>
          </a:p>
        </xdr:txBody>
      </xdr:sp>
      <xdr:sp macro="" textlink="">
        <xdr:nvSpPr>
          <xdr:cNvPr id="324" name="TextBox 41">
            <a:extLst>
              <a:ext uri="{FF2B5EF4-FFF2-40B4-BE49-F238E27FC236}">
                <a16:creationId xmlns:a16="http://schemas.microsoft.com/office/drawing/2014/main" id="{00000000-0008-0000-0200-000044010000}"/>
              </a:ext>
            </a:extLst>
          </xdr:cNvPr>
          <xdr:cNvSpPr txBox="1">
            <a:spLocks noChangeAspect="1"/>
          </xdr:cNvSpPr>
        </xdr:nvSpPr>
        <xdr:spPr>
          <a:xfrm>
            <a:off x="2438434" y="2788927"/>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3</a:t>
            </a:r>
            <a:endParaRPr lang="en-US">
              <a:solidFill>
                <a:schemeClr val="bg1"/>
              </a:solidFill>
              <a:latin typeface="Comic Sans MS" panose="030F0702030302020204" pitchFamily="66" charset="0"/>
            </a:endParaRPr>
          </a:p>
        </xdr:txBody>
      </xdr:sp>
      <xdr:sp macro="" textlink="">
        <xdr:nvSpPr>
          <xdr:cNvPr id="325" name="TextBox 16">
            <a:extLst>
              <a:ext uri="{FF2B5EF4-FFF2-40B4-BE49-F238E27FC236}">
                <a16:creationId xmlns:a16="http://schemas.microsoft.com/office/drawing/2014/main" id="{00000000-0008-0000-0200-000045010000}"/>
              </a:ext>
            </a:extLst>
          </xdr:cNvPr>
          <xdr:cNvSpPr txBox="1">
            <a:spLocks noChangeAspect="1"/>
          </xdr:cNvSpPr>
        </xdr:nvSpPr>
        <xdr:spPr>
          <a:xfrm>
            <a:off x="2438440" y="3337555"/>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4</a:t>
            </a:r>
            <a:endParaRPr lang="en-US">
              <a:solidFill>
                <a:schemeClr val="bg1"/>
              </a:solidFill>
              <a:latin typeface="Comic Sans MS" panose="030F0702030302020204" pitchFamily="66" charset="0"/>
            </a:endParaRPr>
          </a:p>
        </xdr:txBody>
      </xdr:sp>
    </xdr:grpSp>
    <xdr:clientData/>
  </xdr:twoCellAnchor>
  <xdr:twoCellAnchor editAs="oneCell">
    <xdr:from>
      <xdr:col>56</xdr:col>
      <xdr:colOff>0</xdr:colOff>
      <xdr:row>45</xdr:row>
      <xdr:rowOff>0</xdr:rowOff>
    </xdr:from>
    <xdr:to>
      <xdr:col>62</xdr:col>
      <xdr:colOff>0</xdr:colOff>
      <xdr:row>53</xdr:row>
      <xdr:rowOff>0</xdr:rowOff>
    </xdr:to>
    <xdr:grpSp>
      <xdr:nvGrpSpPr>
        <xdr:cNvPr id="326" name="Group 325">
          <a:extLst>
            <a:ext uri="{FF2B5EF4-FFF2-40B4-BE49-F238E27FC236}">
              <a16:creationId xmlns:a16="http://schemas.microsoft.com/office/drawing/2014/main" id="{00000000-0008-0000-0200-000046010000}"/>
            </a:ext>
          </a:extLst>
        </xdr:cNvPr>
        <xdr:cNvGrpSpPr/>
      </xdr:nvGrpSpPr>
      <xdr:grpSpPr>
        <a:xfrm>
          <a:off x="15193818" y="12469091"/>
          <a:ext cx="1627909" cy="2216727"/>
          <a:chOff x="2438434" y="1691639"/>
          <a:chExt cx="1645908" cy="2194556"/>
        </a:xfrm>
        <a:solidFill>
          <a:schemeClr val="tx1"/>
        </a:solidFill>
      </xdr:grpSpPr>
      <xdr:sp macro="" textlink="">
        <xdr:nvSpPr>
          <xdr:cNvPr id="327" name="TextBox 27">
            <a:extLst>
              <a:ext uri="{FF2B5EF4-FFF2-40B4-BE49-F238E27FC236}">
                <a16:creationId xmlns:a16="http://schemas.microsoft.com/office/drawing/2014/main" id="{00000000-0008-0000-0200-000047010000}"/>
              </a:ext>
            </a:extLst>
          </xdr:cNvPr>
          <xdr:cNvSpPr txBox="1">
            <a:spLocks noChangeAspect="1"/>
          </xdr:cNvSpPr>
        </xdr:nvSpPr>
        <xdr:spPr>
          <a:xfrm>
            <a:off x="2987080" y="1691639"/>
            <a:ext cx="548640" cy="2194555"/>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A</a:t>
            </a:r>
          </a:p>
          <a:p>
            <a:pPr algn="ctr"/>
            <a:r>
              <a:rPr lang="en-US" b="1">
                <a:solidFill>
                  <a:srgbClr val="00B050"/>
                </a:solidFill>
                <a:latin typeface="Arial" panose="020B0604020202020204" pitchFamily="34" charset="0"/>
                <a:cs typeface="Arial" panose="020B0604020202020204" pitchFamily="34" charset="0"/>
              </a:rPr>
              <a:t>V</a:t>
            </a:r>
          </a:p>
          <a:p>
            <a:pPr algn="ctr"/>
            <a:r>
              <a:rPr lang="en-US" b="1">
                <a:solidFill>
                  <a:srgbClr val="00B050"/>
                </a:solidFill>
                <a:latin typeface="Arial" panose="020B0604020202020204" pitchFamily="34" charset="0"/>
                <a:cs typeface="Arial" panose="020B0604020202020204" pitchFamily="34" charset="0"/>
              </a:rPr>
              <a:t>E</a:t>
            </a:r>
          </a:p>
          <a:p>
            <a:pPr algn="ctr"/>
            <a:r>
              <a:rPr lang="en-US" b="1">
                <a:solidFill>
                  <a:srgbClr val="00B050"/>
                </a:solidFill>
                <a:latin typeface="Arial" panose="020B0604020202020204" pitchFamily="34" charset="0"/>
                <a:cs typeface="Arial" panose="020B0604020202020204" pitchFamily="34" charset="0"/>
              </a:rPr>
              <a:t>R</a:t>
            </a:r>
          </a:p>
          <a:p>
            <a:pPr algn="ctr"/>
            <a:r>
              <a:rPr lang="en-US" b="1">
                <a:solidFill>
                  <a:srgbClr val="00B050"/>
                </a:solidFill>
                <a:latin typeface="Arial" panose="020B0604020202020204" pitchFamily="34" charset="0"/>
                <a:cs typeface="Arial" panose="020B0604020202020204" pitchFamily="34" charset="0"/>
              </a:rPr>
              <a:t>A</a:t>
            </a:r>
          </a:p>
          <a:p>
            <a:pPr algn="ctr"/>
            <a:r>
              <a:rPr lang="en-US" b="1">
                <a:solidFill>
                  <a:srgbClr val="00B050"/>
                </a:solidFill>
                <a:latin typeface="Arial" panose="020B0604020202020204" pitchFamily="34" charset="0"/>
                <a:cs typeface="Arial" panose="020B0604020202020204" pitchFamily="34" charset="0"/>
              </a:rPr>
              <a:t>G</a:t>
            </a:r>
          </a:p>
          <a:p>
            <a:pPr algn="ctr"/>
            <a:r>
              <a:rPr lang="en-US" b="1">
                <a:solidFill>
                  <a:srgbClr val="00B050"/>
                </a:solidFill>
                <a:latin typeface="Arial" panose="020B0604020202020204" pitchFamily="34" charset="0"/>
                <a:cs typeface="Arial" panose="020B0604020202020204" pitchFamily="34" charset="0"/>
              </a:rPr>
              <a:t>E</a:t>
            </a:r>
          </a:p>
        </xdr:txBody>
      </xdr:sp>
      <xdr:sp macro="" textlink="">
        <xdr:nvSpPr>
          <xdr:cNvPr id="328" name="TextBox 38">
            <a:extLst>
              <a:ext uri="{FF2B5EF4-FFF2-40B4-BE49-F238E27FC236}">
                <a16:creationId xmlns:a16="http://schemas.microsoft.com/office/drawing/2014/main" id="{00000000-0008-0000-0200-000048010000}"/>
              </a:ext>
            </a:extLst>
          </xdr:cNvPr>
          <xdr:cNvSpPr txBox="1">
            <a:spLocks noChangeAspect="1"/>
          </xdr:cNvSpPr>
        </xdr:nvSpPr>
        <xdr:spPr>
          <a:xfrm>
            <a:off x="2438440" y="169165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1</a:t>
            </a:r>
            <a:endParaRPr lang="en-US">
              <a:solidFill>
                <a:schemeClr val="bg1"/>
              </a:solidFill>
              <a:latin typeface="Comic Sans MS" panose="030F0702030302020204" pitchFamily="66" charset="0"/>
            </a:endParaRPr>
          </a:p>
        </xdr:txBody>
      </xdr:sp>
      <xdr:sp macro="" textlink="">
        <xdr:nvSpPr>
          <xdr:cNvPr id="329" name="TextBox 39">
            <a:extLst>
              <a:ext uri="{FF2B5EF4-FFF2-40B4-BE49-F238E27FC236}">
                <a16:creationId xmlns:a16="http://schemas.microsoft.com/office/drawing/2014/main" id="{00000000-0008-0000-0200-000049010000}"/>
              </a:ext>
            </a:extLst>
          </xdr:cNvPr>
          <xdr:cNvSpPr txBox="1">
            <a:spLocks noChangeAspect="1"/>
          </xdr:cNvSpPr>
        </xdr:nvSpPr>
        <xdr:spPr>
          <a:xfrm>
            <a:off x="3535702" y="1691658"/>
            <a:ext cx="548640" cy="2194535"/>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330" name="TextBox 40">
            <a:extLst>
              <a:ext uri="{FF2B5EF4-FFF2-40B4-BE49-F238E27FC236}">
                <a16:creationId xmlns:a16="http://schemas.microsoft.com/office/drawing/2014/main" id="{00000000-0008-0000-0200-00004A010000}"/>
              </a:ext>
            </a:extLst>
          </xdr:cNvPr>
          <xdr:cNvSpPr txBox="1">
            <a:spLocks noChangeAspect="1"/>
          </xdr:cNvSpPr>
        </xdr:nvSpPr>
        <xdr:spPr>
          <a:xfrm>
            <a:off x="2438434" y="224029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2</a:t>
            </a:r>
            <a:endParaRPr lang="en-US">
              <a:solidFill>
                <a:schemeClr val="bg1"/>
              </a:solidFill>
              <a:latin typeface="Comic Sans MS" panose="030F0702030302020204" pitchFamily="66" charset="0"/>
            </a:endParaRPr>
          </a:p>
        </xdr:txBody>
      </xdr:sp>
      <xdr:sp macro="" textlink="">
        <xdr:nvSpPr>
          <xdr:cNvPr id="331" name="TextBox 41">
            <a:extLst>
              <a:ext uri="{FF2B5EF4-FFF2-40B4-BE49-F238E27FC236}">
                <a16:creationId xmlns:a16="http://schemas.microsoft.com/office/drawing/2014/main" id="{00000000-0008-0000-0200-00004B010000}"/>
              </a:ext>
            </a:extLst>
          </xdr:cNvPr>
          <xdr:cNvSpPr txBox="1">
            <a:spLocks noChangeAspect="1"/>
          </xdr:cNvSpPr>
        </xdr:nvSpPr>
        <xdr:spPr>
          <a:xfrm>
            <a:off x="2438434" y="2788927"/>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3</a:t>
            </a:r>
            <a:endParaRPr lang="en-US">
              <a:solidFill>
                <a:schemeClr val="bg1"/>
              </a:solidFill>
              <a:latin typeface="Comic Sans MS" panose="030F0702030302020204" pitchFamily="66" charset="0"/>
            </a:endParaRPr>
          </a:p>
        </xdr:txBody>
      </xdr:sp>
      <xdr:sp macro="" textlink="">
        <xdr:nvSpPr>
          <xdr:cNvPr id="332" name="TextBox 16">
            <a:extLst>
              <a:ext uri="{FF2B5EF4-FFF2-40B4-BE49-F238E27FC236}">
                <a16:creationId xmlns:a16="http://schemas.microsoft.com/office/drawing/2014/main" id="{00000000-0008-0000-0200-00004C010000}"/>
              </a:ext>
            </a:extLst>
          </xdr:cNvPr>
          <xdr:cNvSpPr txBox="1">
            <a:spLocks noChangeAspect="1"/>
          </xdr:cNvSpPr>
        </xdr:nvSpPr>
        <xdr:spPr>
          <a:xfrm>
            <a:off x="2438440" y="3337555"/>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4</a:t>
            </a:r>
            <a:endParaRPr lang="en-US">
              <a:solidFill>
                <a:schemeClr val="bg1"/>
              </a:solidFill>
              <a:latin typeface="Comic Sans MS" panose="030F0702030302020204" pitchFamily="66" charset="0"/>
            </a:endParaRPr>
          </a:p>
        </xdr:txBody>
      </xdr:sp>
    </xdr:grpSp>
    <xdr:clientData/>
  </xdr:twoCellAnchor>
  <xdr:twoCellAnchor editAs="oneCell">
    <xdr:from>
      <xdr:col>78</xdr:col>
      <xdr:colOff>0</xdr:colOff>
      <xdr:row>43</xdr:row>
      <xdr:rowOff>269874</xdr:rowOff>
    </xdr:from>
    <xdr:to>
      <xdr:col>98</xdr:col>
      <xdr:colOff>0</xdr:colOff>
      <xdr:row>48</xdr:row>
      <xdr:rowOff>0</xdr:rowOff>
    </xdr:to>
    <xdr:grpSp>
      <xdr:nvGrpSpPr>
        <xdr:cNvPr id="333" name="Group 332">
          <a:extLst>
            <a:ext uri="{FF2B5EF4-FFF2-40B4-BE49-F238E27FC236}">
              <a16:creationId xmlns:a16="http://schemas.microsoft.com/office/drawing/2014/main" id="{00000000-0008-0000-0200-00004D010000}"/>
            </a:ext>
          </a:extLst>
        </xdr:cNvPr>
        <xdr:cNvGrpSpPr/>
      </xdr:nvGrpSpPr>
      <xdr:grpSpPr>
        <a:xfrm>
          <a:off x="21162818" y="12184783"/>
          <a:ext cx="5426364" cy="1115581"/>
          <a:chOff x="609660" y="1691640"/>
          <a:chExt cx="5486340" cy="1097305"/>
        </a:xfrm>
        <a:solidFill>
          <a:schemeClr val="tx1"/>
        </a:solidFill>
      </xdr:grpSpPr>
      <xdr:sp macro="" textlink="">
        <xdr:nvSpPr>
          <xdr:cNvPr id="334" name="TextBox 27">
            <a:extLst>
              <a:ext uri="{FF2B5EF4-FFF2-40B4-BE49-F238E27FC236}">
                <a16:creationId xmlns:a16="http://schemas.microsoft.com/office/drawing/2014/main" id="{00000000-0008-0000-0200-00004E010000}"/>
              </a:ext>
            </a:extLst>
          </xdr:cNvPr>
          <xdr:cNvSpPr txBox="1">
            <a:spLocks noChangeAspect="1"/>
          </xdr:cNvSpPr>
        </xdr:nvSpPr>
        <xdr:spPr>
          <a:xfrm>
            <a:off x="609660" y="1691640"/>
            <a:ext cx="1097262" cy="54866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CALC</a:t>
            </a:r>
          </a:p>
        </xdr:txBody>
      </xdr:sp>
      <xdr:sp macro="" textlink="">
        <xdr:nvSpPr>
          <xdr:cNvPr id="335" name="TextBox 38">
            <a:extLst>
              <a:ext uri="{FF2B5EF4-FFF2-40B4-BE49-F238E27FC236}">
                <a16:creationId xmlns:a16="http://schemas.microsoft.com/office/drawing/2014/main" id="{00000000-0008-0000-0200-00004F010000}"/>
              </a:ext>
            </a:extLst>
          </xdr:cNvPr>
          <xdr:cNvSpPr txBox="1">
            <a:spLocks noChangeAspect="1"/>
          </xdr:cNvSpPr>
        </xdr:nvSpPr>
        <xdr:spPr>
          <a:xfrm>
            <a:off x="609660" y="2240287"/>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1</a:t>
            </a:r>
            <a:endParaRPr lang="en-US">
              <a:solidFill>
                <a:schemeClr val="bg1"/>
              </a:solidFill>
              <a:latin typeface="Comic Sans MS" panose="030F0702030302020204" pitchFamily="66" charset="0"/>
            </a:endParaRPr>
          </a:p>
        </xdr:txBody>
      </xdr:sp>
      <xdr:sp macro="" textlink="">
        <xdr:nvSpPr>
          <xdr:cNvPr id="336" name="TextBox 40">
            <a:extLst>
              <a:ext uri="{FF2B5EF4-FFF2-40B4-BE49-F238E27FC236}">
                <a16:creationId xmlns:a16="http://schemas.microsoft.com/office/drawing/2014/main" id="{00000000-0008-0000-0200-000050010000}"/>
              </a:ext>
            </a:extLst>
          </xdr:cNvPr>
          <xdr:cNvSpPr txBox="1">
            <a:spLocks noChangeAspect="1"/>
          </xdr:cNvSpPr>
        </xdr:nvSpPr>
        <xdr:spPr>
          <a:xfrm>
            <a:off x="1706922" y="1691651"/>
            <a:ext cx="3840438" cy="548640"/>
          </a:xfrm>
          <a:prstGeom prst="rect">
            <a:avLst/>
          </a:prstGeom>
          <a:solidFill>
            <a:schemeClr val="accent4">
              <a:lumMod val="75000"/>
            </a:schemeClr>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Equation</a:t>
            </a:r>
          </a:p>
        </xdr:txBody>
      </xdr:sp>
      <xdr:sp macro="" textlink="">
        <xdr:nvSpPr>
          <xdr:cNvPr id="337" name="TextBox 41">
            <a:extLst>
              <a:ext uri="{FF2B5EF4-FFF2-40B4-BE49-F238E27FC236}">
                <a16:creationId xmlns:a16="http://schemas.microsoft.com/office/drawing/2014/main" id="{00000000-0008-0000-0200-000051010000}"/>
              </a:ext>
            </a:extLst>
          </xdr:cNvPr>
          <xdr:cNvSpPr txBox="1">
            <a:spLocks noChangeAspect="1"/>
          </xdr:cNvSpPr>
        </xdr:nvSpPr>
        <xdr:spPr>
          <a:xfrm>
            <a:off x="5547360" y="169165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338" name="TextBox 11">
            <a:extLst>
              <a:ext uri="{FF2B5EF4-FFF2-40B4-BE49-F238E27FC236}">
                <a16:creationId xmlns:a16="http://schemas.microsoft.com/office/drawing/2014/main" id="{00000000-0008-0000-0200-000052010000}"/>
              </a:ext>
            </a:extLst>
          </xdr:cNvPr>
          <xdr:cNvSpPr txBox="1">
            <a:spLocks noChangeAspect="1"/>
          </xdr:cNvSpPr>
        </xdr:nvSpPr>
        <xdr:spPr>
          <a:xfrm>
            <a:off x="1158294" y="2240293"/>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2</a:t>
            </a:r>
            <a:endParaRPr lang="en-US">
              <a:solidFill>
                <a:schemeClr val="bg1"/>
              </a:solidFill>
              <a:latin typeface="Comic Sans MS" panose="030F0702030302020204" pitchFamily="66" charset="0"/>
            </a:endParaRPr>
          </a:p>
        </xdr:txBody>
      </xdr:sp>
      <xdr:sp macro="" textlink="">
        <xdr:nvSpPr>
          <xdr:cNvPr id="339" name="TextBox 13">
            <a:extLst>
              <a:ext uri="{FF2B5EF4-FFF2-40B4-BE49-F238E27FC236}">
                <a16:creationId xmlns:a16="http://schemas.microsoft.com/office/drawing/2014/main" id="{00000000-0008-0000-0200-000053010000}"/>
              </a:ext>
            </a:extLst>
          </xdr:cNvPr>
          <xdr:cNvSpPr txBox="1">
            <a:spLocks noChangeAspect="1"/>
          </xdr:cNvSpPr>
        </xdr:nvSpPr>
        <xdr:spPr>
          <a:xfrm>
            <a:off x="1706940" y="2240293"/>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3</a:t>
            </a:r>
            <a:endParaRPr lang="en-US">
              <a:solidFill>
                <a:schemeClr val="bg1"/>
              </a:solidFill>
              <a:latin typeface="Comic Sans MS" panose="030F0702030302020204" pitchFamily="66" charset="0"/>
            </a:endParaRPr>
          </a:p>
        </xdr:txBody>
      </xdr:sp>
      <xdr:sp macro="" textlink="">
        <xdr:nvSpPr>
          <xdr:cNvPr id="340" name="TextBox 14">
            <a:extLst>
              <a:ext uri="{FF2B5EF4-FFF2-40B4-BE49-F238E27FC236}">
                <a16:creationId xmlns:a16="http://schemas.microsoft.com/office/drawing/2014/main" id="{00000000-0008-0000-0200-000054010000}"/>
              </a:ext>
            </a:extLst>
          </xdr:cNvPr>
          <xdr:cNvSpPr txBox="1">
            <a:spLocks noChangeAspect="1"/>
          </xdr:cNvSpPr>
        </xdr:nvSpPr>
        <xdr:spPr>
          <a:xfrm>
            <a:off x="2255562" y="224029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4</a:t>
            </a:r>
            <a:endParaRPr lang="en-US">
              <a:solidFill>
                <a:schemeClr val="bg1"/>
              </a:solidFill>
              <a:latin typeface="Comic Sans MS" panose="030F0702030302020204" pitchFamily="66" charset="0"/>
            </a:endParaRPr>
          </a:p>
        </xdr:txBody>
      </xdr:sp>
      <xdr:sp macro="" textlink="">
        <xdr:nvSpPr>
          <xdr:cNvPr id="341" name="TextBox 15">
            <a:extLst>
              <a:ext uri="{FF2B5EF4-FFF2-40B4-BE49-F238E27FC236}">
                <a16:creationId xmlns:a16="http://schemas.microsoft.com/office/drawing/2014/main" id="{00000000-0008-0000-0200-000055010000}"/>
              </a:ext>
            </a:extLst>
          </xdr:cNvPr>
          <xdr:cNvSpPr txBox="1">
            <a:spLocks noChangeAspect="1"/>
          </xdr:cNvSpPr>
        </xdr:nvSpPr>
        <xdr:spPr>
          <a:xfrm>
            <a:off x="2804208" y="2240293"/>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5</a:t>
            </a:r>
            <a:endParaRPr lang="en-US">
              <a:solidFill>
                <a:schemeClr val="bg1"/>
              </a:solidFill>
              <a:latin typeface="Comic Sans MS" panose="030F0702030302020204" pitchFamily="66" charset="0"/>
            </a:endParaRPr>
          </a:p>
        </xdr:txBody>
      </xdr:sp>
      <xdr:sp macro="" textlink="">
        <xdr:nvSpPr>
          <xdr:cNvPr id="342" name="TextBox 16">
            <a:extLst>
              <a:ext uri="{FF2B5EF4-FFF2-40B4-BE49-F238E27FC236}">
                <a16:creationId xmlns:a16="http://schemas.microsoft.com/office/drawing/2014/main" id="{00000000-0008-0000-0200-000056010000}"/>
              </a:ext>
            </a:extLst>
          </xdr:cNvPr>
          <xdr:cNvSpPr txBox="1">
            <a:spLocks noChangeAspect="1"/>
          </xdr:cNvSpPr>
        </xdr:nvSpPr>
        <xdr:spPr>
          <a:xfrm>
            <a:off x="3352830" y="224029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6</a:t>
            </a:r>
            <a:endParaRPr lang="en-US">
              <a:solidFill>
                <a:schemeClr val="bg1"/>
              </a:solidFill>
              <a:latin typeface="Comic Sans MS" panose="030F0702030302020204" pitchFamily="66" charset="0"/>
            </a:endParaRPr>
          </a:p>
        </xdr:txBody>
      </xdr:sp>
      <xdr:sp macro="" textlink="">
        <xdr:nvSpPr>
          <xdr:cNvPr id="343" name="TextBox 17">
            <a:extLst>
              <a:ext uri="{FF2B5EF4-FFF2-40B4-BE49-F238E27FC236}">
                <a16:creationId xmlns:a16="http://schemas.microsoft.com/office/drawing/2014/main" id="{00000000-0008-0000-0200-000057010000}"/>
              </a:ext>
            </a:extLst>
          </xdr:cNvPr>
          <xdr:cNvSpPr txBox="1">
            <a:spLocks noChangeAspect="1"/>
          </xdr:cNvSpPr>
        </xdr:nvSpPr>
        <xdr:spPr>
          <a:xfrm>
            <a:off x="3901476" y="224029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7</a:t>
            </a:r>
            <a:endParaRPr lang="en-US">
              <a:solidFill>
                <a:schemeClr val="bg1"/>
              </a:solidFill>
              <a:latin typeface="Comic Sans MS" panose="030F0702030302020204" pitchFamily="66" charset="0"/>
            </a:endParaRPr>
          </a:p>
        </xdr:txBody>
      </xdr:sp>
      <xdr:sp macro="" textlink="">
        <xdr:nvSpPr>
          <xdr:cNvPr id="344" name="TextBox 18">
            <a:extLst>
              <a:ext uri="{FF2B5EF4-FFF2-40B4-BE49-F238E27FC236}">
                <a16:creationId xmlns:a16="http://schemas.microsoft.com/office/drawing/2014/main" id="{00000000-0008-0000-0200-000058010000}"/>
              </a:ext>
            </a:extLst>
          </xdr:cNvPr>
          <xdr:cNvSpPr txBox="1">
            <a:spLocks noChangeAspect="1"/>
          </xdr:cNvSpPr>
        </xdr:nvSpPr>
        <xdr:spPr>
          <a:xfrm>
            <a:off x="4450098" y="2240305"/>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8</a:t>
            </a:r>
            <a:endParaRPr lang="en-US">
              <a:solidFill>
                <a:schemeClr val="bg1"/>
              </a:solidFill>
              <a:latin typeface="Comic Sans MS" panose="030F0702030302020204" pitchFamily="66" charset="0"/>
            </a:endParaRPr>
          </a:p>
        </xdr:txBody>
      </xdr:sp>
      <xdr:sp macro="" textlink="">
        <xdr:nvSpPr>
          <xdr:cNvPr id="345" name="TextBox 19">
            <a:extLst>
              <a:ext uri="{FF2B5EF4-FFF2-40B4-BE49-F238E27FC236}">
                <a16:creationId xmlns:a16="http://schemas.microsoft.com/office/drawing/2014/main" id="{00000000-0008-0000-0200-000059010000}"/>
              </a:ext>
            </a:extLst>
          </xdr:cNvPr>
          <xdr:cNvSpPr txBox="1">
            <a:spLocks noChangeAspect="1"/>
          </xdr:cNvSpPr>
        </xdr:nvSpPr>
        <xdr:spPr>
          <a:xfrm>
            <a:off x="4998738" y="2240293"/>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9</a:t>
            </a:r>
            <a:endParaRPr lang="en-US">
              <a:solidFill>
                <a:schemeClr val="bg1"/>
              </a:solidFill>
              <a:latin typeface="Comic Sans MS" panose="030F0702030302020204" pitchFamily="66" charset="0"/>
            </a:endParaRPr>
          </a:p>
        </xdr:txBody>
      </xdr:sp>
      <xdr:sp macro="" textlink="">
        <xdr:nvSpPr>
          <xdr:cNvPr id="346" name="TextBox 20">
            <a:extLst>
              <a:ext uri="{FF2B5EF4-FFF2-40B4-BE49-F238E27FC236}">
                <a16:creationId xmlns:a16="http://schemas.microsoft.com/office/drawing/2014/main" id="{00000000-0008-0000-0200-00005A010000}"/>
              </a:ext>
            </a:extLst>
          </xdr:cNvPr>
          <xdr:cNvSpPr txBox="1">
            <a:spLocks noChangeAspect="1"/>
          </xdr:cNvSpPr>
        </xdr:nvSpPr>
        <xdr:spPr>
          <a:xfrm>
            <a:off x="5547360" y="224029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10</a:t>
            </a:r>
            <a:endParaRPr lang="en-US">
              <a:solidFill>
                <a:schemeClr val="bg1"/>
              </a:solidFill>
              <a:latin typeface="Comic Sans MS" panose="030F0702030302020204" pitchFamily="66" charset="0"/>
            </a:endParaRPr>
          </a:p>
        </xdr:txBody>
      </xdr:sp>
    </xdr:grpSp>
    <xdr:clientData/>
  </xdr:twoCellAnchor>
  <xdr:twoCellAnchor editAs="oneCell">
    <xdr:from>
      <xdr:col>56</xdr:col>
      <xdr:colOff>0</xdr:colOff>
      <xdr:row>7</xdr:row>
      <xdr:rowOff>0</xdr:rowOff>
    </xdr:from>
    <xdr:to>
      <xdr:col>62</xdr:col>
      <xdr:colOff>0</xdr:colOff>
      <xdr:row>13</xdr:row>
      <xdr:rowOff>0</xdr:rowOff>
    </xdr:to>
    <xdr:grpSp>
      <xdr:nvGrpSpPr>
        <xdr:cNvPr id="347" name="Group 346">
          <a:extLst>
            <a:ext uri="{FF2B5EF4-FFF2-40B4-BE49-F238E27FC236}">
              <a16:creationId xmlns:a16="http://schemas.microsoft.com/office/drawing/2014/main" id="{00000000-0008-0000-0200-00005B010000}"/>
            </a:ext>
          </a:extLst>
        </xdr:cNvPr>
        <xdr:cNvGrpSpPr/>
      </xdr:nvGrpSpPr>
      <xdr:grpSpPr>
        <a:xfrm>
          <a:off x="15193818" y="1939636"/>
          <a:ext cx="1627909" cy="1662546"/>
          <a:chOff x="2438434" y="1691640"/>
          <a:chExt cx="1645914" cy="1645928"/>
        </a:xfrm>
        <a:solidFill>
          <a:schemeClr val="tx1"/>
        </a:solidFill>
      </xdr:grpSpPr>
      <xdr:sp macro="" textlink="">
        <xdr:nvSpPr>
          <xdr:cNvPr id="348" name="TextBox 27">
            <a:extLst>
              <a:ext uri="{FF2B5EF4-FFF2-40B4-BE49-F238E27FC236}">
                <a16:creationId xmlns:a16="http://schemas.microsoft.com/office/drawing/2014/main" id="{00000000-0008-0000-0200-00005C010000}"/>
              </a:ext>
            </a:extLst>
          </xdr:cNvPr>
          <xdr:cNvSpPr txBox="1">
            <a:spLocks noChangeAspect="1"/>
          </xdr:cNvSpPr>
        </xdr:nvSpPr>
        <xdr:spPr>
          <a:xfrm>
            <a:off x="2987080" y="1691640"/>
            <a:ext cx="548640" cy="1645928"/>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P</a:t>
            </a:r>
          </a:p>
          <a:p>
            <a:pPr algn="ctr"/>
            <a:r>
              <a:rPr lang="en-US" b="1">
                <a:solidFill>
                  <a:srgbClr val="00B050"/>
                </a:solidFill>
                <a:latin typeface="Arial" panose="020B0604020202020204" pitchFamily="34" charset="0"/>
                <a:cs typeface="Arial" panose="020B0604020202020204" pitchFamily="34" charset="0"/>
              </a:rPr>
              <a:t>R</a:t>
            </a:r>
          </a:p>
          <a:p>
            <a:pPr algn="ctr"/>
            <a:r>
              <a:rPr lang="en-US" b="1">
                <a:solidFill>
                  <a:srgbClr val="00B050"/>
                </a:solidFill>
                <a:latin typeface="Arial" panose="020B0604020202020204" pitchFamily="34" charset="0"/>
                <a:cs typeface="Arial" panose="020B0604020202020204" pitchFamily="34" charset="0"/>
              </a:rPr>
              <a:t>O</a:t>
            </a:r>
          </a:p>
          <a:p>
            <a:pPr algn="ctr"/>
            <a:r>
              <a:rPr lang="en-US" b="1">
                <a:solidFill>
                  <a:srgbClr val="00B050"/>
                </a:solidFill>
                <a:latin typeface="Arial" panose="020B0604020202020204" pitchFamily="34" charset="0"/>
                <a:cs typeface="Arial" panose="020B0604020202020204" pitchFamily="34" charset="0"/>
              </a:rPr>
              <a:t>O</a:t>
            </a:r>
          </a:p>
          <a:p>
            <a:pPr algn="ctr"/>
            <a:r>
              <a:rPr lang="en-US" b="1">
                <a:solidFill>
                  <a:srgbClr val="00B050"/>
                </a:solidFill>
                <a:latin typeface="Arial" panose="020B0604020202020204" pitchFamily="34" charset="0"/>
                <a:cs typeface="Arial" panose="020B0604020202020204" pitchFamily="34" charset="0"/>
              </a:rPr>
              <a:t>F</a:t>
            </a:r>
          </a:p>
        </xdr:txBody>
      </xdr:sp>
      <xdr:sp macro="" textlink="">
        <xdr:nvSpPr>
          <xdr:cNvPr id="349" name="TextBox 38">
            <a:extLst>
              <a:ext uri="{FF2B5EF4-FFF2-40B4-BE49-F238E27FC236}">
                <a16:creationId xmlns:a16="http://schemas.microsoft.com/office/drawing/2014/main" id="{00000000-0008-0000-0200-00005D010000}"/>
              </a:ext>
            </a:extLst>
          </xdr:cNvPr>
          <xdr:cNvSpPr txBox="1">
            <a:spLocks noChangeAspect="1"/>
          </xdr:cNvSpPr>
        </xdr:nvSpPr>
        <xdr:spPr>
          <a:xfrm>
            <a:off x="2438440" y="1691659"/>
            <a:ext cx="548640" cy="54864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Dly</a:t>
            </a:r>
            <a:endParaRPr lang="en-US">
              <a:solidFill>
                <a:schemeClr val="bg1"/>
              </a:solidFill>
              <a:latin typeface="Comic Sans MS" panose="030F0702030302020204" pitchFamily="66" charset="0"/>
            </a:endParaRPr>
          </a:p>
        </xdr:txBody>
      </xdr:sp>
      <xdr:sp macro="" textlink="">
        <xdr:nvSpPr>
          <xdr:cNvPr id="350" name="TextBox 39">
            <a:extLst>
              <a:ext uri="{FF2B5EF4-FFF2-40B4-BE49-F238E27FC236}">
                <a16:creationId xmlns:a16="http://schemas.microsoft.com/office/drawing/2014/main" id="{00000000-0008-0000-0200-00005E010000}"/>
              </a:ext>
            </a:extLst>
          </xdr:cNvPr>
          <xdr:cNvSpPr txBox="1">
            <a:spLocks noChangeAspect="1"/>
          </xdr:cNvSpPr>
        </xdr:nvSpPr>
        <xdr:spPr>
          <a:xfrm>
            <a:off x="3535702" y="2788925"/>
            <a:ext cx="548640" cy="548626"/>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r>
              <a:rPr lang="en-US" baseline="-25000">
                <a:solidFill>
                  <a:schemeClr val="bg1"/>
                </a:solidFill>
                <a:latin typeface="Comic Sans MS" panose="030F0702030302020204" pitchFamily="66" charset="0"/>
              </a:rPr>
              <a:t>Nml</a:t>
            </a:r>
            <a:endParaRPr lang="en-US">
              <a:solidFill>
                <a:schemeClr val="bg1"/>
              </a:solidFill>
              <a:latin typeface="Comic Sans MS" panose="030F0702030302020204" pitchFamily="66" charset="0"/>
            </a:endParaRPr>
          </a:p>
        </xdr:txBody>
      </xdr:sp>
      <xdr:sp macro="" textlink="">
        <xdr:nvSpPr>
          <xdr:cNvPr id="351" name="TextBox 40">
            <a:extLst>
              <a:ext uri="{FF2B5EF4-FFF2-40B4-BE49-F238E27FC236}">
                <a16:creationId xmlns:a16="http://schemas.microsoft.com/office/drawing/2014/main" id="{00000000-0008-0000-0200-00005F010000}"/>
              </a:ext>
            </a:extLst>
          </xdr:cNvPr>
          <xdr:cNvSpPr txBox="1">
            <a:spLocks noChangeAspect="1"/>
          </xdr:cNvSpPr>
        </xdr:nvSpPr>
        <xdr:spPr>
          <a:xfrm>
            <a:off x="2438434" y="2240299"/>
            <a:ext cx="548640" cy="54864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Prf</a:t>
            </a:r>
            <a:endParaRPr lang="en-US">
              <a:solidFill>
                <a:schemeClr val="bg1"/>
              </a:solidFill>
              <a:latin typeface="Comic Sans MS" panose="030F0702030302020204" pitchFamily="66" charset="0"/>
            </a:endParaRPr>
          </a:p>
        </xdr:txBody>
      </xdr:sp>
      <xdr:sp macro="" textlink="">
        <xdr:nvSpPr>
          <xdr:cNvPr id="352" name="TextBox 41">
            <a:extLst>
              <a:ext uri="{FF2B5EF4-FFF2-40B4-BE49-F238E27FC236}">
                <a16:creationId xmlns:a16="http://schemas.microsoft.com/office/drawing/2014/main" id="{00000000-0008-0000-0200-000060010000}"/>
              </a:ext>
            </a:extLst>
          </xdr:cNvPr>
          <xdr:cNvSpPr txBox="1">
            <a:spLocks noChangeAspect="1"/>
          </xdr:cNvSpPr>
        </xdr:nvSpPr>
        <xdr:spPr>
          <a:xfrm>
            <a:off x="2438434" y="2788927"/>
            <a:ext cx="548640" cy="54864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Cmd</a:t>
            </a:r>
            <a:endParaRPr lang="en-US">
              <a:solidFill>
                <a:schemeClr val="bg1"/>
              </a:solidFill>
              <a:latin typeface="Comic Sans MS" panose="030F0702030302020204" pitchFamily="66" charset="0"/>
            </a:endParaRPr>
          </a:p>
        </xdr:txBody>
      </xdr:sp>
      <xdr:sp macro="" textlink="">
        <xdr:nvSpPr>
          <xdr:cNvPr id="353" name="TextBox 12">
            <a:extLst>
              <a:ext uri="{FF2B5EF4-FFF2-40B4-BE49-F238E27FC236}">
                <a16:creationId xmlns:a16="http://schemas.microsoft.com/office/drawing/2014/main" id="{00000000-0008-0000-0200-000061010000}"/>
              </a:ext>
            </a:extLst>
          </xdr:cNvPr>
          <xdr:cNvSpPr txBox="1">
            <a:spLocks noChangeAspect="1"/>
          </xdr:cNvSpPr>
        </xdr:nvSpPr>
        <xdr:spPr>
          <a:xfrm>
            <a:off x="3535708" y="2240293"/>
            <a:ext cx="548640" cy="548626"/>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r>
              <a:rPr lang="en-US" baseline="-25000">
                <a:solidFill>
                  <a:schemeClr val="bg1"/>
                </a:solidFill>
                <a:latin typeface="Comic Sans MS" panose="030F0702030302020204" pitchFamily="66" charset="0"/>
              </a:rPr>
              <a:t>Alr</a:t>
            </a:r>
            <a:endParaRPr lang="en-US">
              <a:solidFill>
                <a:schemeClr val="bg1"/>
              </a:solidFill>
              <a:latin typeface="Comic Sans MS" panose="030F0702030302020204" pitchFamily="66" charset="0"/>
            </a:endParaRPr>
          </a:p>
        </xdr:txBody>
      </xdr:sp>
      <xdr:sp macro="" textlink="">
        <xdr:nvSpPr>
          <xdr:cNvPr id="354" name="TextBox 13">
            <a:extLst>
              <a:ext uri="{FF2B5EF4-FFF2-40B4-BE49-F238E27FC236}">
                <a16:creationId xmlns:a16="http://schemas.microsoft.com/office/drawing/2014/main" id="{00000000-0008-0000-0200-000062010000}"/>
              </a:ext>
            </a:extLst>
          </xdr:cNvPr>
          <xdr:cNvSpPr txBox="1">
            <a:spLocks noChangeAspect="1"/>
          </xdr:cNvSpPr>
        </xdr:nvSpPr>
        <xdr:spPr>
          <a:xfrm>
            <a:off x="3535708" y="1691667"/>
            <a:ext cx="548640" cy="548626"/>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Rst</a:t>
            </a:r>
            <a:endParaRPr lang="en-US">
              <a:solidFill>
                <a:schemeClr val="bg1"/>
              </a:solidFill>
              <a:latin typeface="Comic Sans MS" panose="030F0702030302020204" pitchFamily="66" charset="0"/>
            </a:endParaRPr>
          </a:p>
        </xdr:txBody>
      </xdr:sp>
    </xdr:grpSp>
    <xdr:clientData/>
  </xdr:twoCellAnchor>
  <xdr:twoCellAnchor>
    <xdr:from>
      <xdr:col>56</xdr:col>
      <xdr:colOff>0</xdr:colOff>
      <xdr:row>24</xdr:row>
      <xdr:rowOff>0</xdr:rowOff>
    </xdr:from>
    <xdr:to>
      <xdr:col>62</xdr:col>
      <xdr:colOff>0</xdr:colOff>
      <xdr:row>28</xdr:row>
      <xdr:rowOff>21</xdr:rowOff>
    </xdr:to>
    <xdr:grpSp>
      <xdr:nvGrpSpPr>
        <xdr:cNvPr id="2" name="Group 1">
          <a:extLst>
            <a:ext uri="{FF2B5EF4-FFF2-40B4-BE49-F238E27FC236}">
              <a16:creationId xmlns:a16="http://schemas.microsoft.com/office/drawing/2014/main" id="{00000000-0008-0000-0200-000002000000}"/>
            </a:ext>
          </a:extLst>
        </xdr:cNvPr>
        <xdr:cNvGrpSpPr/>
      </xdr:nvGrpSpPr>
      <xdr:grpSpPr>
        <a:xfrm>
          <a:off x="15193818" y="6650182"/>
          <a:ext cx="1627909" cy="1108384"/>
          <a:chOff x="12753474" y="6642434"/>
          <a:chExt cx="1594184" cy="1062811"/>
        </a:xfrm>
      </xdr:grpSpPr>
      <xdr:sp macro="" textlink="">
        <xdr:nvSpPr>
          <xdr:cNvPr id="356" name="TextBox 27">
            <a:extLst>
              <a:ext uri="{FF2B5EF4-FFF2-40B4-BE49-F238E27FC236}">
                <a16:creationId xmlns:a16="http://schemas.microsoft.com/office/drawing/2014/main" id="{00000000-0008-0000-0200-000064010000}"/>
              </a:ext>
            </a:extLst>
          </xdr:cNvPr>
          <xdr:cNvSpPr txBox="1">
            <a:spLocks noChangeAspect="1"/>
          </xdr:cNvSpPr>
        </xdr:nvSpPr>
        <xdr:spPr>
          <a:xfrm>
            <a:off x="13284878" y="6642434"/>
            <a:ext cx="531399" cy="106279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H</a:t>
            </a:r>
          </a:p>
          <a:p>
            <a:pPr algn="ctr"/>
            <a:r>
              <a:rPr lang="en-US" b="1">
                <a:solidFill>
                  <a:srgbClr val="00B050"/>
                </a:solidFill>
                <a:latin typeface="Arial" panose="020B0604020202020204" pitchFamily="34" charset="0"/>
                <a:cs typeface="Arial" panose="020B0604020202020204" pitchFamily="34" charset="0"/>
              </a:rPr>
              <a:t>I</a:t>
            </a:r>
          </a:p>
          <a:p>
            <a:pPr algn="ctr"/>
            <a:r>
              <a:rPr lang="en-US" b="1">
                <a:solidFill>
                  <a:srgbClr val="00B050"/>
                </a:solidFill>
                <a:latin typeface="Arial" panose="020B0604020202020204" pitchFamily="34" charset="0"/>
                <a:cs typeface="Arial" panose="020B0604020202020204" pitchFamily="34" charset="0"/>
              </a:rPr>
              <a:t>G</a:t>
            </a:r>
          </a:p>
          <a:p>
            <a:pPr algn="ctr"/>
            <a:r>
              <a:rPr lang="en-US" b="1">
                <a:solidFill>
                  <a:srgbClr val="00B050"/>
                </a:solidFill>
                <a:latin typeface="Arial" panose="020B0604020202020204" pitchFamily="34" charset="0"/>
                <a:cs typeface="Arial" panose="020B0604020202020204" pitchFamily="34" charset="0"/>
              </a:rPr>
              <a:t>H</a:t>
            </a:r>
          </a:p>
        </xdr:txBody>
      </xdr:sp>
      <xdr:sp macro="" textlink="">
        <xdr:nvSpPr>
          <xdr:cNvPr id="357" name="TextBox 38">
            <a:extLst>
              <a:ext uri="{FF2B5EF4-FFF2-40B4-BE49-F238E27FC236}">
                <a16:creationId xmlns:a16="http://schemas.microsoft.com/office/drawing/2014/main" id="{00000000-0008-0000-0200-000065010000}"/>
              </a:ext>
            </a:extLst>
          </xdr:cNvPr>
          <xdr:cNvSpPr txBox="1">
            <a:spLocks noChangeAspect="1"/>
          </xdr:cNvSpPr>
        </xdr:nvSpPr>
        <xdr:spPr>
          <a:xfrm>
            <a:off x="12753480" y="6642453"/>
            <a:ext cx="531399" cy="531396"/>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1</a:t>
            </a:r>
            <a:endParaRPr lang="en-US">
              <a:solidFill>
                <a:schemeClr val="bg1"/>
              </a:solidFill>
              <a:latin typeface="Comic Sans MS" panose="030F0702030302020204" pitchFamily="66" charset="0"/>
            </a:endParaRPr>
          </a:p>
        </xdr:txBody>
      </xdr:sp>
      <xdr:sp macro="" textlink="">
        <xdr:nvSpPr>
          <xdr:cNvPr id="358" name="TextBox 39">
            <a:extLst>
              <a:ext uri="{FF2B5EF4-FFF2-40B4-BE49-F238E27FC236}">
                <a16:creationId xmlns:a16="http://schemas.microsoft.com/office/drawing/2014/main" id="{00000000-0008-0000-0200-000066010000}"/>
              </a:ext>
            </a:extLst>
          </xdr:cNvPr>
          <xdr:cNvSpPr txBox="1">
            <a:spLocks noChangeAspect="1"/>
          </xdr:cNvSpPr>
        </xdr:nvSpPr>
        <xdr:spPr>
          <a:xfrm>
            <a:off x="13816259" y="6642453"/>
            <a:ext cx="531399" cy="1062772"/>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359" name="TextBox 40">
            <a:extLst>
              <a:ext uri="{FF2B5EF4-FFF2-40B4-BE49-F238E27FC236}">
                <a16:creationId xmlns:a16="http://schemas.microsoft.com/office/drawing/2014/main" id="{00000000-0008-0000-0200-000067010000}"/>
              </a:ext>
            </a:extLst>
          </xdr:cNvPr>
          <xdr:cNvSpPr txBox="1">
            <a:spLocks noChangeAspect="1"/>
          </xdr:cNvSpPr>
        </xdr:nvSpPr>
        <xdr:spPr>
          <a:xfrm>
            <a:off x="12753474" y="7173849"/>
            <a:ext cx="531399" cy="531396"/>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2</a:t>
            </a:r>
            <a:endParaRPr lang="en-US">
              <a:solidFill>
                <a:schemeClr val="bg1"/>
              </a:solidFill>
              <a:latin typeface="Comic Sans MS" panose="030F0702030302020204" pitchFamily="66" charset="0"/>
            </a:endParaRPr>
          </a:p>
        </xdr:txBody>
      </xdr:sp>
    </xdr:grpSp>
    <xdr:clientData/>
  </xdr:twoCellAnchor>
  <xdr:twoCellAnchor>
    <xdr:from>
      <xdr:col>56</xdr:col>
      <xdr:colOff>0</xdr:colOff>
      <xdr:row>38</xdr:row>
      <xdr:rowOff>269853</xdr:rowOff>
    </xdr:from>
    <xdr:to>
      <xdr:col>62</xdr:col>
      <xdr:colOff>0</xdr:colOff>
      <xdr:row>43</xdr:row>
      <xdr:rowOff>0</xdr:rowOff>
    </xdr:to>
    <xdr:grpSp>
      <xdr:nvGrpSpPr>
        <xdr:cNvPr id="3" name="Group 2">
          <a:extLst>
            <a:ext uri="{FF2B5EF4-FFF2-40B4-BE49-F238E27FC236}">
              <a16:creationId xmlns:a16="http://schemas.microsoft.com/office/drawing/2014/main" id="{00000000-0008-0000-0200-000003000000}"/>
            </a:ext>
          </a:extLst>
        </xdr:cNvPr>
        <xdr:cNvGrpSpPr/>
      </xdr:nvGrpSpPr>
      <xdr:grpSpPr>
        <a:xfrm>
          <a:off x="15193818" y="10799308"/>
          <a:ext cx="1627909" cy="1115601"/>
          <a:chOff x="12753474" y="9299408"/>
          <a:chExt cx="1594184" cy="1062811"/>
        </a:xfrm>
      </xdr:grpSpPr>
      <xdr:sp macro="" textlink="">
        <xdr:nvSpPr>
          <xdr:cNvPr id="363" name="TextBox 27">
            <a:extLst>
              <a:ext uri="{FF2B5EF4-FFF2-40B4-BE49-F238E27FC236}">
                <a16:creationId xmlns:a16="http://schemas.microsoft.com/office/drawing/2014/main" id="{00000000-0008-0000-0200-00006B010000}"/>
              </a:ext>
            </a:extLst>
          </xdr:cNvPr>
          <xdr:cNvSpPr txBox="1">
            <a:spLocks noChangeAspect="1"/>
          </xdr:cNvSpPr>
        </xdr:nvSpPr>
        <xdr:spPr>
          <a:xfrm>
            <a:off x="13284878" y="9299408"/>
            <a:ext cx="531399" cy="1062789"/>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L</a:t>
            </a:r>
          </a:p>
          <a:p>
            <a:pPr algn="ctr"/>
            <a:r>
              <a:rPr lang="en-US" b="1">
                <a:solidFill>
                  <a:srgbClr val="00B050"/>
                </a:solidFill>
                <a:latin typeface="Arial" panose="020B0604020202020204" pitchFamily="34" charset="0"/>
                <a:cs typeface="Arial" panose="020B0604020202020204" pitchFamily="34" charset="0"/>
              </a:rPr>
              <a:t>O</a:t>
            </a:r>
          </a:p>
          <a:p>
            <a:pPr algn="ctr"/>
            <a:r>
              <a:rPr lang="en-US" b="1">
                <a:solidFill>
                  <a:srgbClr val="00B050"/>
                </a:solidFill>
                <a:latin typeface="Arial" panose="020B0604020202020204" pitchFamily="34" charset="0"/>
                <a:cs typeface="Arial" panose="020B0604020202020204" pitchFamily="34" charset="0"/>
              </a:rPr>
              <a:t>W</a:t>
            </a:r>
          </a:p>
        </xdr:txBody>
      </xdr:sp>
      <xdr:sp macro="" textlink="">
        <xdr:nvSpPr>
          <xdr:cNvPr id="364" name="TextBox 38">
            <a:extLst>
              <a:ext uri="{FF2B5EF4-FFF2-40B4-BE49-F238E27FC236}">
                <a16:creationId xmlns:a16="http://schemas.microsoft.com/office/drawing/2014/main" id="{00000000-0008-0000-0200-00006C010000}"/>
              </a:ext>
            </a:extLst>
          </xdr:cNvPr>
          <xdr:cNvSpPr txBox="1">
            <a:spLocks noChangeAspect="1"/>
          </xdr:cNvSpPr>
        </xdr:nvSpPr>
        <xdr:spPr>
          <a:xfrm>
            <a:off x="12753480" y="9299427"/>
            <a:ext cx="531399" cy="531396"/>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1</a:t>
            </a:r>
            <a:endParaRPr lang="en-US">
              <a:solidFill>
                <a:schemeClr val="bg1"/>
              </a:solidFill>
              <a:latin typeface="Comic Sans MS" panose="030F0702030302020204" pitchFamily="66" charset="0"/>
            </a:endParaRPr>
          </a:p>
        </xdr:txBody>
      </xdr:sp>
      <xdr:sp macro="" textlink="">
        <xdr:nvSpPr>
          <xdr:cNvPr id="365" name="TextBox 39">
            <a:extLst>
              <a:ext uri="{FF2B5EF4-FFF2-40B4-BE49-F238E27FC236}">
                <a16:creationId xmlns:a16="http://schemas.microsoft.com/office/drawing/2014/main" id="{00000000-0008-0000-0200-00006D010000}"/>
              </a:ext>
            </a:extLst>
          </xdr:cNvPr>
          <xdr:cNvSpPr txBox="1">
            <a:spLocks noChangeAspect="1"/>
          </xdr:cNvSpPr>
        </xdr:nvSpPr>
        <xdr:spPr>
          <a:xfrm>
            <a:off x="13816259" y="9299426"/>
            <a:ext cx="531399" cy="1062771"/>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366" name="TextBox 40">
            <a:extLst>
              <a:ext uri="{FF2B5EF4-FFF2-40B4-BE49-F238E27FC236}">
                <a16:creationId xmlns:a16="http://schemas.microsoft.com/office/drawing/2014/main" id="{00000000-0008-0000-0200-00006E010000}"/>
              </a:ext>
            </a:extLst>
          </xdr:cNvPr>
          <xdr:cNvSpPr txBox="1">
            <a:spLocks noChangeAspect="1"/>
          </xdr:cNvSpPr>
        </xdr:nvSpPr>
        <xdr:spPr>
          <a:xfrm>
            <a:off x="12753474" y="9830823"/>
            <a:ext cx="531399" cy="531396"/>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2</a:t>
            </a:r>
            <a:endParaRPr lang="en-US">
              <a:solidFill>
                <a:schemeClr val="bg1"/>
              </a:solidFill>
              <a:latin typeface="Comic Sans MS" panose="030F0702030302020204" pitchFamily="66" charset="0"/>
            </a:endParaRPr>
          </a:p>
        </xdr:txBody>
      </xdr:sp>
    </xdr:grpSp>
    <xdr:clientData/>
  </xdr:twoCellAnchor>
  <xdr:twoCellAnchor>
    <xdr:from>
      <xdr:col>56</xdr:col>
      <xdr:colOff>0</xdr:colOff>
      <xdr:row>53</xdr:row>
      <xdr:rowOff>261915</xdr:rowOff>
    </xdr:from>
    <xdr:to>
      <xdr:col>62</xdr:col>
      <xdr:colOff>0</xdr:colOff>
      <xdr:row>58</xdr:row>
      <xdr:rowOff>0</xdr:rowOff>
    </xdr:to>
    <xdr:grpSp>
      <xdr:nvGrpSpPr>
        <xdr:cNvPr id="4" name="Group 3">
          <a:extLst>
            <a:ext uri="{FF2B5EF4-FFF2-40B4-BE49-F238E27FC236}">
              <a16:creationId xmlns:a16="http://schemas.microsoft.com/office/drawing/2014/main" id="{00000000-0008-0000-0200-000004000000}"/>
            </a:ext>
          </a:extLst>
        </xdr:cNvPr>
        <xdr:cNvGrpSpPr/>
      </xdr:nvGrpSpPr>
      <xdr:grpSpPr>
        <a:xfrm>
          <a:off x="15193818" y="14947733"/>
          <a:ext cx="1627909" cy="1123540"/>
          <a:chOff x="12753474" y="11956382"/>
          <a:chExt cx="1594184" cy="1062811"/>
        </a:xfrm>
      </xdr:grpSpPr>
      <xdr:sp macro="" textlink="">
        <xdr:nvSpPr>
          <xdr:cNvPr id="371" name="TextBox 27">
            <a:extLst>
              <a:ext uri="{FF2B5EF4-FFF2-40B4-BE49-F238E27FC236}">
                <a16:creationId xmlns:a16="http://schemas.microsoft.com/office/drawing/2014/main" id="{00000000-0008-0000-0200-000073010000}"/>
              </a:ext>
            </a:extLst>
          </xdr:cNvPr>
          <xdr:cNvSpPr txBox="1">
            <a:spLocks noChangeAspect="1"/>
          </xdr:cNvSpPr>
        </xdr:nvSpPr>
        <xdr:spPr>
          <a:xfrm>
            <a:off x="13284878" y="11956382"/>
            <a:ext cx="531399" cy="1062789"/>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A</a:t>
            </a:r>
          </a:p>
          <a:p>
            <a:pPr algn="ctr"/>
            <a:r>
              <a:rPr lang="en-US" b="1">
                <a:solidFill>
                  <a:srgbClr val="00B050"/>
                </a:solidFill>
                <a:latin typeface="Arial" panose="020B0604020202020204" pitchFamily="34" charset="0"/>
                <a:cs typeface="Arial" panose="020B0604020202020204" pitchFamily="34" charset="0"/>
              </a:rPr>
              <a:t>V</a:t>
            </a:r>
          </a:p>
          <a:p>
            <a:pPr algn="ctr"/>
            <a:r>
              <a:rPr lang="en-US" b="1">
                <a:solidFill>
                  <a:srgbClr val="00B050"/>
                </a:solidFill>
                <a:latin typeface="Arial" panose="020B0604020202020204" pitchFamily="34" charset="0"/>
                <a:cs typeface="Arial" panose="020B0604020202020204" pitchFamily="34" charset="0"/>
              </a:rPr>
              <a:t>G</a:t>
            </a:r>
          </a:p>
        </xdr:txBody>
      </xdr:sp>
      <xdr:sp macro="" textlink="">
        <xdr:nvSpPr>
          <xdr:cNvPr id="426" name="TextBox 38">
            <a:extLst>
              <a:ext uri="{FF2B5EF4-FFF2-40B4-BE49-F238E27FC236}">
                <a16:creationId xmlns:a16="http://schemas.microsoft.com/office/drawing/2014/main" id="{00000000-0008-0000-0200-0000AA010000}"/>
              </a:ext>
            </a:extLst>
          </xdr:cNvPr>
          <xdr:cNvSpPr txBox="1">
            <a:spLocks noChangeAspect="1"/>
          </xdr:cNvSpPr>
        </xdr:nvSpPr>
        <xdr:spPr>
          <a:xfrm>
            <a:off x="12753480" y="11956401"/>
            <a:ext cx="531399" cy="531396"/>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1</a:t>
            </a:r>
            <a:endParaRPr lang="en-US">
              <a:solidFill>
                <a:schemeClr val="bg1"/>
              </a:solidFill>
              <a:latin typeface="Comic Sans MS" panose="030F0702030302020204" pitchFamily="66" charset="0"/>
            </a:endParaRPr>
          </a:p>
        </xdr:txBody>
      </xdr:sp>
      <xdr:sp macro="" textlink="">
        <xdr:nvSpPr>
          <xdr:cNvPr id="427" name="TextBox 39">
            <a:extLst>
              <a:ext uri="{FF2B5EF4-FFF2-40B4-BE49-F238E27FC236}">
                <a16:creationId xmlns:a16="http://schemas.microsoft.com/office/drawing/2014/main" id="{00000000-0008-0000-0200-0000AB010000}"/>
              </a:ext>
            </a:extLst>
          </xdr:cNvPr>
          <xdr:cNvSpPr txBox="1">
            <a:spLocks noChangeAspect="1"/>
          </xdr:cNvSpPr>
        </xdr:nvSpPr>
        <xdr:spPr>
          <a:xfrm>
            <a:off x="13816259" y="11956400"/>
            <a:ext cx="531399" cy="1062771"/>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428" name="TextBox 40">
            <a:extLst>
              <a:ext uri="{FF2B5EF4-FFF2-40B4-BE49-F238E27FC236}">
                <a16:creationId xmlns:a16="http://schemas.microsoft.com/office/drawing/2014/main" id="{00000000-0008-0000-0200-0000AC010000}"/>
              </a:ext>
            </a:extLst>
          </xdr:cNvPr>
          <xdr:cNvSpPr txBox="1">
            <a:spLocks noChangeAspect="1"/>
          </xdr:cNvSpPr>
        </xdr:nvSpPr>
        <xdr:spPr>
          <a:xfrm>
            <a:off x="12753474" y="12487797"/>
            <a:ext cx="531399" cy="531396"/>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2</a:t>
            </a:r>
            <a:endParaRPr lang="en-US">
              <a:solidFill>
                <a:schemeClr val="bg1"/>
              </a:solidFill>
              <a:latin typeface="Comic Sans MS" panose="030F0702030302020204" pitchFamily="66" charset="0"/>
            </a:endParaRPr>
          </a:p>
        </xdr:txBody>
      </xdr:sp>
    </xdr:grpSp>
    <xdr:clientData/>
  </xdr:twoCellAnchor>
  <xdr:twoCellAnchor>
    <xdr:from>
      <xdr:col>3</xdr:col>
      <xdr:colOff>0</xdr:colOff>
      <xdr:row>25</xdr:row>
      <xdr:rowOff>1</xdr:rowOff>
    </xdr:from>
    <xdr:to>
      <xdr:col>8</xdr:col>
      <xdr:colOff>265697</xdr:colOff>
      <xdr:row>35</xdr:row>
      <xdr:rowOff>1</xdr:rowOff>
    </xdr:to>
    <xdr:grpSp>
      <xdr:nvGrpSpPr>
        <xdr:cNvPr id="5" name="Group 4">
          <a:extLst>
            <a:ext uri="{FF2B5EF4-FFF2-40B4-BE49-F238E27FC236}">
              <a16:creationId xmlns:a16="http://schemas.microsoft.com/office/drawing/2014/main" id="{00000000-0008-0000-0200-000005000000}"/>
            </a:ext>
          </a:extLst>
        </xdr:cNvPr>
        <xdr:cNvGrpSpPr/>
      </xdr:nvGrpSpPr>
      <xdr:grpSpPr>
        <a:xfrm>
          <a:off x="813955" y="6927274"/>
          <a:ext cx="1622287" cy="2770909"/>
          <a:chOff x="797092" y="6642435"/>
          <a:chExt cx="1594184" cy="2656974"/>
        </a:xfrm>
      </xdr:grpSpPr>
      <xdr:sp macro="" textlink="">
        <xdr:nvSpPr>
          <xdr:cNvPr id="97" name="TextBox 27">
            <a:extLst>
              <a:ext uri="{FF2B5EF4-FFF2-40B4-BE49-F238E27FC236}">
                <a16:creationId xmlns:a16="http://schemas.microsoft.com/office/drawing/2014/main" id="{00000000-0008-0000-0200-000061000000}"/>
              </a:ext>
            </a:extLst>
          </xdr:cNvPr>
          <xdr:cNvSpPr txBox="1">
            <a:spLocks noChangeAspect="1"/>
          </xdr:cNvSpPr>
        </xdr:nvSpPr>
        <xdr:spPr>
          <a:xfrm>
            <a:off x="1328494" y="6642435"/>
            <a:ext cx="531397" cy="1062789"/>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P</a:t>
            </a:r>
          </a:p>
          <a:p>
            <a:pPr algn="ctr"/>
            <a:r>
              <a:rPr lang="en-US" b="1">
                <a:solidFill>
                  <a:srgbClr val="00B050"/>
                </a:solidFill>
                <a:latin typeface="Arial" panose="020B0604020202020204" pitchFamily="34" charset="0"/>
                <a:cs typeface="Arial" panose="020B0604020202020204" pitchFamily="34" charset="0"/>
              </a:rPr>
              <a:t>I</a:t>
            </a:r>
          </a:p>
          <a:p>
            <a:pPr algn="ctr"/>
            <a:r>
              <a:rPr lang="en-US" b="1">
                <a:solidFill>
                  <a:srgbClr val="00B050"/>
                </a:solidFill>
                <a:latin typeface="Arial" panose="020B0604020202020204" pitchFamily="34" charset="0"/>
                <a:cs typeface="Arial" panose="020B0604020202020204" pitchFamily="34" charset="0"/>
              </a:rPr>
              <a:t>D</a:t>
            </a:r>
          </a:p>
        </xdr:txBody>
      </xdr:sp>
      <xdr:sp macro="" textlink="">
        <xdr:nvSpPr>
          <xdr:cNvPr id="98" name="TextBox 38">
            <a:extLst>
              <a:ext uri="{FF2B5EF4-FFF2-40B4-BE49-F238E27FC236}">
                <a16:creationId xmlns:a16="http://schemas.microsoft.com/office/drawing/2014/main" id="{00000000-0008-0000-0200-000062000000}"/>
              </a:ext>
            </a:extLst>
          </xdr:cNvPr>
          <xdr:cNvSpPr txBox="1">
            <a:spLocks noChangeAspect="1"/>
          </xdr:cNvSpPr>
        </xdr:nvSpPr>
        <xdr:spPr>
          <a:xfrm>
            <a:off x="797098" y="6642453"/>
            <a:ext cx="531397" cy="531397"/>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SP</a:t>
            </a:r>
          </a:p>
        </xdr:txBody>
      </xdr:sp>
      <xdr:sp macro="" textlink="">
        <xdr:nvSpPr>
          <xdr:cNvPr id="99" name="TextBox 39">
            <a:extLst>
              <a:ext uri="{FF2B5EF4-FFF2-40B4-BE49-F238E27FC236}">
                <a16:creationId xmlns:a16="http://schemas.microsoft.com/office/drawing/2014/main" id="{00000000-0008-0000-0200-000063000000}"/>
              </a:ext>
            </a:extLst>
          </xdr:cNvPr>
          <xdr:cNvSpPr txBox="1">
            <a:spLocks noChangeAspect="1"/>
          </xdr:cNvSpPr>
        </xdr:nvSpPr>
        <xdr:spPr>
          <a:xfrm>
            <a:off x="1859874" y="6642453"/>
            <a:ext cx="531397" cy="1062771"/>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100" name="TextBox 40">
            <a:extLst>
              <a:ext uri="{FF2B5EF4-FFF2-40B4-BE49-F238E27FC236}">
                <a16:creationId xmlns:a16="http://schemas.microsoft.com/office/drawing/2014/main" id="{00000000-0008-0000-0200-000064000000}"/>
              </a:ext>
            </a:extLst>
          </xdr:cNvPr>
          <xdr:cNvSpPr txBox="1">
            <a:spLocks noChangeAspect="1"/>
          </xdr:cNvSpPr>
        </xdr:nvSpPr>
        <xdr:spPr>
          <a:xfrm>
            <a:off x="797092" y="7173850"/>
            <a:ext cx="531397" cy="531397"/>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101" name="TextBox 41">
            <a:extLst>
              <a:ext uri="{FF2B5EF4-FFF2-40B4-BE49-F238E27FC236}">
                <a16:creationId xmlns:a16="http://schemas.microsoft.com/office/drawing/2014/main" id="{00000000-0008-0000-0200-000065000000}"/>
              </a:ext>
            </a:extLst>
          </xdr:cNvPr>
          <xdr:cNvSpPr txBox="1">
            <a:spLocks noChangeAspect="1"/>
          </xdr:cNvSpPr>
        </xdr:nvSpPr>
        <xdr:spPr>
          <a:xfrm>
            <a:off x="797092" y="7705236"/>
            <a:ext cx="531397" cy="531397"/>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Go</a:t>
            </a:r>
          </a:p>
        </xdr:txBody>
      </xdr:sp>
      <xdr:sp macro="" textlink="">
        <xdr:nvSpPr>
          <xdr:cNvPr id="102" name="TextBox 43">
            <a:extLst>
              <a:ext uri="{FF2B5EF4-FFF2-40B4-BE49-F238E27FC236}">
                <a16:creationId xmlns:a16="http://schemas.microsoft.com/office/drawing/2014/main" id="{00000000-0008-0000-0200-000066000000}"/>
              </a:ext>
            </a:extLst>
          </xdr:cNvPr>
          <xdr:cNvSpPr txBox="1">
            <a:spLocks noChangeAspect="1"/>
          </xdr:cNvSpPr>
        </xdr:nvSpPr>
        <xdr:spPr>
          <a:xfrm>
            <a:off x="797098" y="8768006"/>
            <a:ext cx="531397" cy="531397"/>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K</a:t>
            </a:r>
            <a:r>
              <a:rPr lang="en-US" baseline="-25000">
                <a:solidFill>
                  <a:schemeClr val="bg1"/>
                </a:solidFill>
                <a:latin typeface="Comic Sans MS" panose="030F0702030302020204" pitchFamily="66" charset="0"/>
              </a:rPr>
              <a:t>P</a:t>
            </a:r>
            <a:endParaRPr lang="en-US">
              <a:solidFill>
                <a:schemeClr val="bg1"/>
              </a:solidFill>
              <a:latin typeface="Comic Sans MS" panose="030F0702030302020204" pitchFamily="66" charset="0"/>
            </a:endParaRPr>
          </a:p>
        </xdr:txBody>
      </xdr:sp>
      <xdr:sp macro="" textlink="">
        <xdr:nvSpPr>
          <xdr:cNvPr id="103" name="TextBox 45">
            <a:extLst>
              <a:ext uri="{FF2B5EF4-FFF2-40B4-BE49-F238E27FC236}">
                <a16:creationId xmlns:a16="http://schemas.microsoft.com/office/drawing/2014/main" id="{00000000-0008-0000-0200-000067000000}"/>
              </a:ext>
            </a:extLst>
          </xdr:cNvPr>
          <xdr:cNvSpPr txBox="1">
            <a:spLocks noChangeAspect="1"/>
          </xdr:cNvSpPr>
        </xdr:nvSpPr>
        <xdr:spPr>
          <a:xfrm>
            <a:off x="1328483" y="8768012"/>
            <a:ext cx="531397" cy="531397"/>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K</a:t>
            </a:r>
            <a:r>
              <a:rPr lang="en-US" baseline="-25000">
                <a:solidFill>
                  <a:schemeClr val="bg1"/>
                </a:solidFill>
                <a:latin typeface="Comic Sans MS" panose="030F0702030302020204" pitchFamily="66" charset="0"/>
              </a:rPr>
              <a:t>I</a:t>
            </a:r>
            <a:endParaRPr lang="en-US">
              <a:solidFill>
                <a:schemeClr val="bg1"/>
              </a:solidFill>
              <a:latin typeface="Comic Sans MS" panose="030F0702030302020204" pitchFamily="66" charset="0"/>
            </a:endParaRPr>
          </a:p>
        </xdr:txBody>
      </xdr:sp>
      <xdr:sp macro="" textlink="">
        <xdr:nvSpPr>
          <xdr:cNvPr id="104" name="TextBox 46">
            <a:extLst>
              <a:ext uri="{FF2B5EF4-FFF2-40B4-BE49-F238E27FC236}">
                <a16:creationId xmlns:a16="http://schemas.microsoft.com/office/drawing/2014/main" id="{00000000-0008-0000-0200-000068000000}"/>
              </a:ext>
            </a:extLst>
          </xdr:cNvPr>
          <xdr:cNvSpPr txBox="1">
            <a:spLocks noChangeAspect="1"/>
          </xdr:cNvSpPr>
        </xdr:nvSpPr>
        <xdr:spPr>
          <a:xfrm>
            <a:off x="1859874" y="8768012"/>
            <a:ext cx="531397" cy="531397"/>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K</a:t>
            </a:r>
            <a:r>
              <a:rPr lang="en-US" baseline="-25000">
                <a:solidFill>
                  <a:schemeClr val="bg1"/>
                </a:solidFill>
                <a:latin typeface="Comic Sans MS" panose="030F0702030302020204" pitchFamily="66" charset="0"/>
              </a:rPr>
              <a:t>D</a:t>
            </a:r>
            <a:endParaRPr lang="en-US">
              <a:solidFill>
                <a:schemeClr val="bg1"/>
              </a:solidFill>
              <a:latin typeface="Comic Sans MS" panose="030F0702030302020204" pitchFamily="66" charset="0"/>
            </a:endParaRPr>
          </a:p>
        </xdr:txBody>
      </xdr:sp>
      <xdr:sp macro="" textlink="">
        <xdr:nvSpPr>
          <xdr:cNvPr id="105" name="TextBox 47">
            <a:extLst>
              <a:ext uri="{FF2B5EF4-FFF2-40B4-BE49-F238E27FC236}">
                <a16:creationId xmlns:a16="http://schemas.microsoft.com/office/drawing/2014/main" id="{00000000-0008-0000-0200-000069000000}"/>
              </a:ext>
            </a:extLst>
          </xdr:cNvPr>
          <xdr:cNvSpPr txBox="1">
            <a:spLocks noChangeAspect="1"/>
          </xdr:cNvSpPr>
        </xdr:nvSpPr>
        <xdr:spPr>
          <a:xfrm>
            <a:off x="1328494" y="8236621"/>
            <a:ext cx="1062782" cy="531397"/>
          </a:xfrm>
          <a:prstGeom prst="rect">
            <a:avLst/>
          </a:prstGeom>
          <a:solidFill>
            <a:schemeClr val="accent4">
              <a:lumMod val="75000"/>
            </a:schemeClr>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“Units”</a:t>
            </a:r>
          </a:p>
        </xdr:txBody>
      </xdr:sp>
      <xdr:sp macro="" textlink="">
        <xdr:nvSpPr>
          <xdr:cNvPr id="106" name="TextBox 48">
            <a:extLst>
              <a:ext uri="{FF2B5EF4-FFF2-40B4-BE49-F238E27FC236}">
                <a16:creationId xmlns:a16="http://schemas.microsoft.com/office/drawing/2014/main" id="{00000000-0008-0000-0200-00006A000000}"/>
              </a:ext>
            </a:extLst>
          </xdr:cNvPr>
          <xdr:cNvSpPr txBox="1">
            <a:spLocks noChangeAspect="1"/>
          </xdr:cNvSpPr>
        </xdr:nvSpPr>
        <xdr:spPr>
          <a:xfrm>
            <a:off x="797098" y="8236621"/>
            <a:ext cx="531385" cy="531397"/>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GOff</a:t>
            </a:r>
            <a:endParaRPr lang="en-US">
              <a:solidFill>
                <a:schemeClr val="bg1"/>
              </a:solidFill>
              <a:latin typeface="Comic Sans MS" panose="030F0702030302020204" pitchFamily="66" charset="0"/>
            </a:endParaRPr>
          </a:p>
        </xdr:txBody>
      </xdr:sp>
      <xdr:sp macro="" textlink="">
        <xdr:nvSpPr>
          <xdr:cNvPr id="433" name="TextBox 47">
            <a:extLst>
              <a:ext uri="{FF2B5EF4-FFF2-40B4-BE49-F238E27FC236}">
                <a16:creationId xmlns:a16="http://schemas.microsoft.com/office/drawing/2014/main" id="{00000000-0008-0000-0200-0000B1010000}"/>
              </a:ext>
            </a:extLst>
          </xdr:cNvPr>
          <xdr:cNvSpPr txBox="1">
            <a:spLocks noChangeAspect="1"/>
          </xdr:cNvSpPr>
        </xdr:nvSpPr>
        <xdr:spPr>
          <a:xfrm>
            <a:off x="1328487" y="7705224"/>
            <a:ext cx="1062782" cy="531397"/>
          </a:xfrm>
          <a:prstGeom prst="rect">
            <a:avLst/>
          </a:prstGeom>
          <a:solidFill>
            <a:schemeClr val="accent4">
              <a:lumMod val="75000"/>
            </a:schemeClr>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“Action”</a:t>
            </a:r>
          </a:p>
        </xdr:txBody>
      </xdr:sp>
    </xdr:grpSp>
    <xdr:clientData/>
  </xdr:twoCellAnchor>
  <xdr:twoCellAnchor>
    <xdr:from>
      <xdr:col>77</xdr:col>
      <xdr:colOff>265339</xdr:colOff>
      <xdr:row>25</xdr:row>
      <xdr:rowOff>0</xdr:rowOff>
    </xdr:from>
    <xdr:to>
      <xdr:col>88</xdr:col>
      <xdr:colOff>0</xdr:colOff>
      <xdr:row>33</xdr:row>
      <xdr:rowOff>28016</xdr:rowOff>
    </xdr:to>
    <xdr:grpSp>
      <xdr:nvGrpSpPr>
        <xdr:cNvPr id="476" name="Group 475">
          <a:extLst>
            <a:ext uri="{FF2B5EF4-FFF2-40B4-BE49-F238E27FC236}">
              <a16:creationId xmlns:a16="http://schemas.microsoft.com/office/drawing/2014/main" id="{00000000-0008-0000-0200-0000DC010000}"/>
            </a:ext>
          </a:extLst>
        </xdr:cNvPr>
        <xdr:cNvGrpSpPr/>
      </xdr:nvGrpSpPr>
      <xdr:grpSpPr>
        <a:xfrm>
          <a:off x="21156839" y="6927273"/>
          <a:ext cx="2719161" cy="2244743"/>
          <a:chOff x="1524050" y="1600220"/>
          <a:chExt cx="2743932" cy="2194536"/>
        </a:xfrm>
        <a:solidFill>
          <a:schemeClr val="tx1"/>
        </a:solidFill>
      </xdr:grpSpPr>
      <xdr:sp macro="" textlink="">
        <xdr:nvSpPr>
          <xdr:cNvPr id="477" name="Rectangle 476">
            <a:extLst>
              <a:ext uri="{FF2B5EF4-FFF2-40B4-BE49-F238E27FC236}">
                <a16:creationId xmlns:a16="http://schemas.microsoft.com/office/drawing/2014/main" id="{00000000-0008-0000-0200-0000DD010000}"/>
              </a:ext>
            </a:extLst>
          </xdr:cNvPr>
          <xdr:cNvSpPr/>
        </xdr:nvSpPr>
        <xdr:spPr>
          <a:xfrm>
            <a:off x="2073554" y="2148842"/>
            <a:ext cx="1645884" cy="1097298"/>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sp macro="" textlink="">
        <xdr:nvSpPr>
          <xdr:cNvPr id="478" name="TextBox 41">
            <a:extLst>
              <a:ext uri="{FF2B5EF4-FFF2-40B4-BE49-F238E27FC236}">
                <a16:creationId xmlns:a16="http://schemas.microsoft.com/office/drawing/2014/main" id="{00000000-0008-0000-0200-0000DE010000}"/>
              </a:ext>
            </a:extLst>
          </xdr:cNvPr>
          <xdr:cNvSpPr txBox="1">
            <a:spLocks noChangeAspect="1"/>
          </xdr:cNvSpPr>
        </xdr:nvSpPr>
        <xdr:spPr>
          <a:xfrm>
            <a:off x="1524050" y="1600220"/>
            <a:ext cx="2743932" cy="54867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RESET - DA</a:t>
            </a:r>
          </a:p>
        </xdr:txBody>
      </xdr:sp>
      <xdr:cxnSp macro="">
        <xdr:nvCxnSpPr>
          <xdr:cNvPr id="479" name="Straight Connector 478">
            <a:extLst>
              <a:ext uri="{FF2B5EF4-FFF2-40B4-BE49-F238E27FC236}">
                <a16:creationId xmlns:a16="http://schemas.microsoft.com/office/drawing/2014/main" id="{00000000-0008-0000-0200-0000DF010000}"/>
              </a:ext>
            </a:extLst>
          </xdr:cNvPr>
          <xdr:cNvCxnSpPr/>
        </xdr:nvCxnSpPr>
        <xdr:spPr>
          <a:xfrm>
            <a:off x="3536532" y="2240287"/>
            <a:ext cx="22" cy="635670"/>
          </a:xfrm>
          <a:prstGeom prst="line">
            <a:avLst/>
          </a:prstGeom>
          <a:grpFill/>
          <a:ln w="9525" cap="rnd">
            <a:solidFill>
              <a:schemeClr val="bg1"/>
            </a:solidFill>
            <a:prstDash val="dash"/>
          </a:ln>
        </xdr:spPr>
      </xdr:cxnSp>
      <xdr:cxnSp macro="">
        <xdr:nvCxnSpPr>
          <xdr:cNvPr id="480" name="Straight Connector 479">
            <a:extLst>
              <a:ext uri="{FF2B5EF4-FFF2-40B4-BE49-F238E27FC236}">
                <a16:creationId xmlns:a16="http://schemas.microsoft.com/office/drawing/2014/main" id="{00000000-0008-0000-0200-0000E0010000}"/>
              </a:ext>
            </a:extLst>
          </xdr:cNvPr>
          <xdr:cNvCxnSpPr/>
        </xdr:nvCxnSpPr>
        <xdr:spPr>
          <a:xfrm>
            <a:off x="2530725" y="2331726"/>
            <a:ext cx="1097271" cy="0"/>
          </a:xfrm>
          <a:prstGeom prst="line">
            <a:avLst/>
          </a:prstGeom>
          <a:grpFill/>
          <a:ln w="9525" cap="rnd">
            <a:solidFill>
              <a:schemeClr val="bg1"/>
            </a:solidFill>
            <a:prstDash val="dash"/>
          </a:ln>
        </xdr:spPr>
      </xdr:cxnSp>
      <xdr:sp macro="" textlink="">
        <xdr:nvSpPr>
          <xdr:cNvPr id="481" name="TextBox 46">
            <a:extLst>
              <a:ext uri="{FF2B5EF4-FFF2-40B4-BE49-F238E27FC236}">
                <a16:creationId xmlns:a16="http://schemas.microsoft.com/office/drawing/2014/main" id="{00000000-0008-0000-0200-0000E1010000}"/>
              </a:ext>
            </a:extLst>
          </xdr:cNvPr>
          <xdr:cNvSpPr txBox="1">
            <a:spLocks noChangeAspect="1"/>
          </xdr:cNvSpPr>
        </xdr:nvSpPr>
        <xdr:spPr>
          <a:xfrm>
            <a:off x="2895635" y="3246116"/>
            <a:ext cx="822884"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Hi</a:t>
            </a:r>
            <a:endParaRPr lang="en-US">
              <a:solidFill>
                <a:schemeClr val="bg1"/>
              </a:solidFill>
              <a:latin typeface="Comic Sans MS" panose="030F0702030302020204" pitchFamily="66" charset="0"/>
            </a:endParaRPr>
          </a:p>
        </xdr:txBody>
      </xdr:sp>
      <xdr:sp macro="" textlink="">
        <xdr:nvSpPr>
          <xdr:cNvPr id="482" name="TextBox 48">
            <a:extLst>
              <a:ext uri="{FF2B5EF4-FFF2-40B4-BE49-F238E27FC236}">
                <a16:creationId xmlns:a16="http://schemas.microsoft.com/office/drawing/2014/main" id="{00000000-0008-0000-0200-0000E2010000}"/>
              </a:ext>
            </a:extLst>
          </xdr:cNvPr>
          <xdr:cNvSpPr txBox="1">
            <a:spLocks noChangeAspect="1"/>
          </xdr:cNvSpPr>
        </xdr:nvSpPr>
        <xdr:spPr>
          <a:xfrm>
            <a:off x="2072683" y="3246110"/>
            <a:ext cx="821973"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Lo</a:t>
            </a:r>
            <a:endParaRPr lang="en-US">
              <a:solidFill>
                <a:schemeClr val="bg1"/>
              </a:solidFill>
              <a:latin typeface="Comic Sans MS" panose="030F0702030302020204" pitchFamily="66" charset="0"/>
            </a:endParaRPr>
          </a:p>
        </xdr:txBody>
      </xdr:sp>
      <xdr:sp macro="" textlink="">
        <xdr:nvSpPr>
          <xdr:cNvPr id="483" name="TextBox 49">
            <a:extLst>
              <a:ext uri="{FF2B5EF4-FFF2-40B4-BE49-F238E27FC236}">
                <a16:creationId xmlns:a16="http://schemas.microsoft.com/office/drawing/2014/main" id="{00000000-0008-0000-0200-0000E3010000}"/>
              </a:ext>
            </a:extLst>
          </xdr:cNvPr>
          <xdr:cNvSpPr txBox="1">
            <a:spLocks noChangeAspect="1"/>
          </xdr:cNvSpPr>
        </xdr:nvSpPr>
        <xdr:spPr>
          <a:xfrm>
            <a:off x="1524050" y="2148842"/>
            <a:ext cx="548568" cy="54864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SP</a:t>
            </a:r>
            <a:r>
              <a:rPr lang="en-US" baseline="-25000">
                <a:solidFill>
                  <a:schemeClr val="bg1"/>
                </a:solidFill>
                <a:latin typeface="Comic Sans MS" panose="030F0702030302020204" pitchFamily="66" charset="0"/>
              </a:rPr>
              <a:t>IHi</a:t>
            </a:r>
            <a:endParaRPr lang="en-US">
              <a:solidFill>
                <a:schemeClr val="bg1"/>
              </a:solidFill>
              <a:latin typeface="Comic Sans MS" panose="030F0702030302020204" pitchFamily="66" charset="0"/>
            </a:endParaRPr>
          </a:p>
        </xdr:txBody>
      </xdr:sp>
      <xdr:sp macro="" textlink="">
        <xdr:nvSpPr>
          <xdr:cNvPr id="484" name="TextBox 53">
            <a:extLst>
              <a:ext uri="{FF2B5EF4-FFF2-40B4-BE49-F238E27FC236}">
                <a16:creationId xmlns:a16="http://schemas.microsoft.com/office/drawing/2014/main" id="{00000000-0008-0000-0200-0000E4010000}"/>
              </a:ext>
            </a:extLst>
          </xdr:cNvPr>
          <xdr:cNvSpPr txBox="1">
            <a:spLocks noChangeAspect="1"/>
          </xdr:cNvSpPr>
        </xdr:nvSpPr>
        <xdr:spPr>
          <a:xfrm>
            <a:off x="1524050" y="2697476"/>
            <a:ext cx="548544" cy="54864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SP</a:t>
            </a:r>
            <a:r>
              <a:rPr lang="en-US" baseline="-25000">
                <a:solidFill>
                  <a:schemeClr val="bg1"/>
                </a:solidFill>
                <a:latin typeface="Comic Sans MS" panose="030F0702030302020204" pitchFamily="66" charset="0"/>
              </a:rPr>
              <a:t>ILo</a:t>
            </a:r>
            <a:endParaRPr lang="en-US">
              <a:solidFill>
                <a:schemeClr val="bg1"/>
              </a:solidFill>
              <a:latin typeface="Comic Sans MS" panose="030F0702030302020204" pitchFamily="66" charset="0"/>
            </a:endParaRPr>
          </a:p>
        </xdr:txBody>
      </xdr:sp>
      <xdr:sp macro="" textlink="">
        <xdr:nvSpPr>
          <xdr:cNvPr id="485" name="TextBox 55">
            <a:extLst>
              <a:ext uri="{FF2B5EF4-FFF2-40B4-BE49-F238E27FC236}">
                <a16:creationId xmlns:a16="http://schemas.microsoft.com/office/drawing/2014/main" id="{00000000-0008-0000-0200-0000E5010000}"/>
              </a:ext>
            </a:extLst>
          </xdr:cNvPr>
          <xdr:cNvSpPr txBox="1">
            <a:spLocks noChangeAspect="1"/>
          </xdr:cNvSpPr>
        </xdr:nvSpPr>
        <xdr:spPr>
          <a:xfrm>
            <a:off x="1524050" y="3246116"/>
            <a:ext cx="549522"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486" name="TextBox 56">
            <a:extLst>
              <a:ext uri="{FF2B5EF4-FFF2-40B4-BE49-F238E27FC236}">
                <a16:creationId xmlns:a16="http://schemas.microsoft.com/office/drawing/2014/main" id="{00000000-0008-0000-0200-0000E6010000}"/>
              </a:ext>
            </a:extLst>
          </xdr:cNvPr>
          <xdr:cNvSpPr txBox="1">
            <a:spLocks noChangeAspect="1"/>
          </xdr:cNvSpPr>
        </xdr:nvSpPr>
        <xdr:spPr>
          <a:xfrm>
            <a:off x="3719456" y="2148842"/>
            <a:ext cx="548526" cy="1645908"/>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487" name="TextBox 58">
            <a:extLst>
              <a:ext uri="{FF2B5EF4-FFF2-40B4-BE49-F238E27FC236}">
                <a16:creationId xmlns:a16="http://schemas.microsoft.com/office/drawing/2014/main" id="{00000000-0008-0000-0200-0000E7010000}"/>
              </a:ext>
            </a:extLst>
          </xdr:cNvPr>
          <xdr:cNvSpPr txBox="1">
            <a:spLocks/>
          </xdr:cNvSpPr>
        </xdr:nvSpPr>
        <xdr:spPr>
          <a:xfrm>
            <a:off x="2073529" y="2148848"/>
            <a:ext cx="457195"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SP</a:t>
            </a:r>
            <a:r>
              <a:rPr lang="en-US" sz="1400" baseline="-25000">
                <a:solidFill>
                  <a:schemeClr val="bg1"/>
                </a:solidFill>
                <a:latin typeface="Comic Sans MS" panose="030F0702030302020204" pitchFamily="66" charset="0"/>
              </a:rPr>
              <a:t>IHi</a:t>
            </a:r>
            <a:endParaRPr lang="en-US" sz="1400">
              <a:solidFill>
                <a:schemeClr val="bg1"/>
              </a:solidFill>
              <a:latin typeface="Comic Sans MS" panose="030F0702030302020204" pitchFamily="66" charset="0"/>
            </a:endParaRPr>
          </a:p>
        </xdr:txBody>
      </xdr:sp>
      <xdr:sp macro="" textlink="">
        <xdr:nvSpPr>
          <xdr:cNvPr id="488" name="TextBox 59">
            <a:extLst>
              <a:ext uri="{FF2B5EF4-FFF2-40B4-BE49-F238E27FC236}">
                <a16:creationId xmlns:a16="http://schemas.microsoft.com/office/drawing/2014/main" id="{00000000-0008-0000-0200-0000E8010000}"/>
              </a:ext>
            </a:extLst>
          </xdr:cNvPr>
          <xdr:cNvSpPr txBox="1">
            <a:spLocks/>
          </xdr:cNvSpPr>
        </xdr:nvSpPr>
        <xdr:spPr>
          <a:xfrm>
            <a:off x="2073530" y="2697482"/>
            <a:ext cx="457177"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SP</a:t>
            </a:r>
            <a:r>
              <a:rPr lang="en-US" sz="1400" baseline="-25000">
                <a:solidFill>
                  <a:schemeClr val="bg1"/>
                </a:solidFill>
                <a:latin typeface="Comic Sans MS" panose="030F0702030302020204" pitchFamily="66" charset="0"/>
              </a:rPr>
              <a:t>ILo</a:t>
            </a:r>
            <a:endParaRPr lang="en-US" sz="1400">
              <a:solidFill>
                <a:schemeClr val="bg1"/>
              </a:solidFill>
              <a:latin typeface="Comic Sans MS" panose="030F0702030302020204" pitchFamily="66" charset="0"/>
            </a:endParaRPr>
          </a:p>
        </xdr:txBody>
      </xdr:sp>
      <xdr:sp macro="" textlink="">
        <xdr:nvSpPr>
          <xdr:cNvPr id="489" name="TextBox 60">
            <a:extLst>
              <a:ext uri="{FF2B5EF4-FFF2-40B4-BE49-F238E27FC236}">
                <a16:creationId xmlns:a16="http://schemas.microsoft.com/office/drawing/2014/main" id="{00000000-0008-0000-0200-0000E9010000}"/>
              </a:ext>
            </a:extLst>
          </xdr:cNvPr>
          <xdr:cNvSpPr txBox="1">
            <a:spLocks/>
          </xdr:cNvSpPr>
        </xdr:nvSpPr>
        <xdr:spPr>
          <a:xfrm>
            <a:off x="2439268" y="2971799"/>
            <a:ext cx="365773"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I</a:t>
            </a:r>
            <a:r>
              <a:rPr lang="en-US" sz="1400" baseline="-25000">
                <a:solidFill>
                  <a:schemeClr val="bg1"/>
                </a:solidFill>
                <a:latin typeface="Comic Sans MS" panose="030F0702030302020204" pitchFamily="66" charset="0"/>
              </a:rPr>
              <a:t>Lo</a:t>
            </a:r>
            <a:endParaRPr lang="en-US" sz="1400">
              <a:solidFill>
                <a:schemeClr val="bg1"/>
              </a:solidFill>
              <a:latin typeface="Comic Sans MS" panose="030F0702030302020204" pitchFamily="66" charset="0"/>
            </a:endParaRPr>
          </a:p>
        </xdr:txBody>
      </xdr:sp>
      <xdr:sp macro="" textlink="">
        <xdr:nvSpPr>
          <xdr:cNvPr id="490" name="TextBox 61">
            <a:extLst>
              <a:ext uri="{FF2B5EF4-FFF2-40B4-BE49-F238E27FC236}">
                <a16:creationId xmlns:a16="http://schemas.microsoft.com/office/drawing/2014/main" id="{00000000-0008-0000-0200-0000EA010000}"/>
              </a:ext>
            </a:extLst>
          </xdr:cNvPr>
          <xdr:cNvSpPr txBox="1">
            <a:spLocks/>
          </xdr:cNvSpPr>
        </xdr:nvSpPr>
        <xdr:spPr>
          <a:xfrm>
            <a:off x="3353633" y="2971799"/>
            <a:ext cx="365799"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I</a:t>
            </a:r>
            <a:r>
              <a:rPr lang="en-US" sz="1400" baseline="-25000">
                <a:solidFill>
                  <a:schemeClr val="bg1"/>
                </a:solidFill>
                <a:latin typeface="Comic Sans MS" panose="030F0702030302020204" pitchFamily="66" charset="0"/>
              </a:rPr>
              <a:t>Hi</a:t>
            </a:r>
            <a:endParaRPr lang="en-US" sz="1400">
              <a:solidFill>
                <a:schemeClr val="bg1"/>
              </a:solidFill>
              <a:latin typeface="Comic Sans MS" panose="030F0702030302020204" pitchFamily="66" charset="0"/>
            </a:endParaRPr>
          </a:p>
        </xdr:txBody>
      </xdr:sp>
      <xdr:cxnSp macro="">
        <xdr:nvCxnSpPr>
          <xdr:cNvPr id="491" name="Straight Connector 490">
            <a:extLst>
              <a:ext uri="{FF2B5EF4-FFF2-40B4-BE49-F238E27FC236}">
                <a16:creationId xmlns:a16="http://schemas.microsoft.com/office/drawing/2014/main" id="{00000000-0008-0000-0200-0000EB010000}"/>
              </a:ext>
            </a:extLst>
          </xdr:cNvPr>
          <xdr:cNvCxnSpPr/>
        </xdr:nvCxnSpPr>
        <xdr:spPr>
          <a:xfrm>
            <a:off x="2622164" y="2240287"/>
            <a:ext cx="0" cy="731512"/>
          </a:xfrm>
          <a:prstGeom prst="line">
            <a:avLst/>
          </a:prstGeom>
          <a:grpFill/>
          <a:ln w="19050" cap="rnd">
            <a:solidFill>
              <a:schemeClr val="bg1"/>
            </a:solidFill>
          </a:ln>
        </xdr:spPr>
      </xdr:cxnSp>
      <xdr:cxnSp macro="">
        <xdr:nvCxnSpPr>
          <xdr:cNvPr id="492" name="Straight Connector 491">
            <a:extLst>
              <a:ext uri="{FF2B5EF4-FFF2-40B4-BE49-F238E27FC236}">
                <a16:creationId xmlns:a16="http://schemas.microsoft.com/office/drawing/2014/main" id="{00000000-0008-0000-0200-0000EC010000}"/>
              </a:ext>
            </a:extLst>
          </xdr:cNvPr>
          <xdr:cNvCxnSpPr/>
        </xdr:nvCxnSpPr>
        <xdr:spPr>
          <a:xfrm>
            <a:off x="2530725" y="2880067"/>
            <a:ext cx="1097271" cy="1"/>
          </a:xfrm>
          <a:prstGeom prst="line">
            <a:avLst/>
          </a:prstGeom>
          <a:grpFill/>
          <a:ln w="19050" cap="rnd">
            <a:solidFill>
              <a:schemeClr val="bg1"/>
            </a:solidFill>
          </a:ln>
        </xdr:spPr>
      </xdr:cxnSp>
      <xdr:cxnSp macro="">
        <xdr:nvCxnSpPr>
          <xdr:cNvPr id="493" name="Straight Connector 492">
            <a:extLst>
              <a:ext uri="{FF2B5EF4-FFF2-40B4-BE49-F238E27FC236}">
                <a16:creationId xmlns:a16="http://schemas.microsoft.com/office/drawing/2014/main" id="{00000000-0008-0000-0200-0000ED010000}"/>
              </a:ext>
            </a:extLst>
          </xdr:cNvPr>
          <xdr:cNvCxnSpPr/>
        </xdr:nvCxnSpPr>
        <xdr:spPr>
          <a:xfrm>
            <a:off x="2530725" y="2331726"/>
            <a:ext cx="91439" cy="0"/>
          </a:xfrm>
          <a:prstGeom prst="line">
            <a:avLst/>
          </a:prstGeom>
          <a:grpFill/>
          <a:ln w="19050" cap="rnd">
            <a:solidFill>
              <a:schemeClr val="bg1"/>
            </a:solidFill>
          </a:ln>
        </xdr:spPr>
      </xdr:cxnSp>
      <xdr:cxnSp macro="">
        <xdr:nvCxnSpPr>
          <xdr:cNvPr id="494" name="Straight Connector 493">
            <a:extLst>
              <a:ext uri="{FF2B5EF4-FFF2-40B4-BE49-F238E27FC236}">
                <a16:creationId xmlns:a16="http://schemas.microsoft.com/office/drawing/2014/main" id="{00000000-0008-0000-0200-0000EE010000}"/>
              </a:ext>
            </a:extLst>
          </xdr:cNvPr>
          <xdr:cNvCxnSpPr/>
        </xdr:nvCxnSpPr>
        <xdr:spPr>
          <a:xfrm>
            <a:off x="3536554" y="2880067"/>
            <a:ext cx="0" cy="91735"/>
          </a:xfrm>
          <a:prstGeom prst="line">
            <a:avLst/>
          </a:prstGeom>
          <a:grpFill/>
          <a:ln w="19050" cap="rnd">
            <a:solidFill>
              <a:schemeClr val="bg1"/>
            </a:solidFill>
          </a:ln>
        </xdr:spPr>
      </xdr:cxnSp>
      <xdr:cxnSp macro="">
        <xdr:nvCxnSpPr>
          <xdr:cNvPr id="495" name="Straight Connector 494">
            <a:extLst>
              <a:ext uri="{FF2B5EF4-FFF2-40B4-BE49-F238E27FC236}">
                <a16:creationId xmlns:a16="http://schemas.microsoft.com/office/drawing/2014/main" id="{00000000-0008-0000-0200-0000EF010000}"/>
              </a:ext>
            </a:extLst>
          </xdr:cNvPr>
          <xdr:cNvCxnSpPr>
            <a:stCxn id="496" idx="3"/>
            <a:endCxn id="497" idx="7"/>
          </xdr:cNvCxnSpPr>
        </xdr:nvCxnSpPr>
        <xdr:spPr>
          <a:xfrm flipV="1">
            <a:off x="2605580" y="2321957"/>
            <a:ext cx="947139" cy="565732"/>
          </a:xfrm>
          <a:prstGeom prst="line">
            <a:avLst/>
          </a:prstGeom>
          <a:grpFill/>
          <a:ln w="25400" cap="rnd">
            <a:solidFill>
              <a:schemeClr val="accent1"/>
            </a:solidFill>
          </a:ln>
        </xdr:spPr>
      </xdr:cxnSp>
      <xdr:sp macro="" textlink="">
        <xdr:nvSpPr>
          <xdr:cNvPr id="496" name="Oval 495">
            <a:extLst>
              <a:ext uri="{FF2B5EF4-FFF2-40B4-BE49-F238E27FC236}">
                <a16:creationId xmlns:a16="http://schemas.microsoft.com/office/drawing/2014/main" id="{00000000-0008-0000-0200-0000F0010000}"/>
              </a:ext>
            </a:extLst>
          </xdr:cNvPr>
          <xdr:cNvSpPr>
            <a:spLocks noChangeAspect="1"/>
          </xdr:cNvSpPr>
        </xdr:nvSpPr>
        <xdr:spPr>
          <a:xfrm>
            <a:off x="2598884" y="2848665"/>
            <a:ext cx="45720" cy="45720"/>
          </a:xfrm>
          <a:prstGeom prst="ellipse">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497" name="Oval 496">
            <a:extLst>
              <a:ext uri="{FF2B5EF4-FFF2-40B4-BE49-F238E27FC236}">
                <a16:creationId xmlns:a16="http://schemas.microsoft.com/office/drawing/2014/main" id="{00000000-0008-0000-0200-0000F1010000}"/>
              </a:ext>
            </a:extLst>
          </xdr:cNvPr>
          <xdr:cNvSpPr>
            <a:spLocks noChangeAspect="1"/>
          </xdr:cNvSpPr>
        </xdr:nvSpPr>
        <xdr:spPr>
          <a:xfrm>
            <a:off x="3513696" y="2315261"/>
            <a:ext cx="45720" cy="45720"/>
          </a:xfrm>
          <a:prstGeom prst="ellipse">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lientData/>
  </xdr:twoCellAnchor>
  <xdr:twoCellAnchor>
    <xdr:from>
      <xdr:col>78</xdr:col>
      <xdr:colOff>0</xdr:colOff>
      <xdr:row>34</xdr:row>
      <xdr:rowOff>28016</xdr:rowOff>
    </xdr:from>
    <xdr:to>
      <xdr:col>88</xdr:col>
      <xdr:colOff>0</xdr:colOff>
      <xdr:row>42</xdr:row>
      <xdr:rowOff>28016</xdr:rowOff>
    </xdr:to>
    <xdr:grpSp>
      <xdr:nvGrpSpPr>
        <xdr:cNvPr id="498" name="Group 497">
          <a:extLst>
            <a:ext uri="{FF2B5EF4-FFF2-40B4-BE49-F238E27FC236}">
              <a16:creationId xmlns:a16="http://schemas.microsoft.com/office/drawing/2014/main" id="{00000000-0008-0000-0200-0000F2010000}"/>
            </a:ext>
          </a:extLst>
        </xdr:cNvPr>
        <xdr:cNvGrpSpPr/>
      </xdr:nvGrpSpPr>
      <xdr:grpSpPr>
        <a:xfrm>
          <a:off x="21162818" y="9449107"/>
          <a:ext cx="2713182" cy="2216727"/>
          <a:chOff x="1524050" y="1600220"/>
          <a:chExt cx="2743932" cy="2194536"/>
        </a:xfrm>
        <a:solidFill>
          <a:schemeClr val="tx1"/>
        </a:solidFill>
      </xdr:grpSpPr>
      <xdr:sp macro="" textlink="">
        <xdr:nvSpPr>
          <xdr:cNvPr id="499" name="Rectangle 498">
            <a:extLst>
              <a:ext uri="{FF2B5EF4-FFF2-40B4-BE49-F238E27FC236}">
                <a16:creationId xmlns:a16="http://schemas.microsoft.com/office/drawing/2014/main" id="{00000000-0008-0000-0200-0000F3010000}"/>
              </a:ext>
            </a:extLst>
          </xdr:cNvPr>
          <xdr:cNvSpPr/>
        </xdr:nvSpPr>
        <xdr:spPr>
          <a:xfrm>
            <a:off x="2073554" y="2148842"/>
            <a:ext cx="1645884" cy="1097298"/>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sp macro="" textlink="">
        <xdr:nvSpPr>
          <xdr:cNvPr id="500" name="TextBox 41">
            <a:extLst>
              <a:ext uri="{FF2B5EF4-FFF2-40B4-BE49-F238E27FC236}">
                <a16:creationId xmlns:a16="http://schemas.microsoft.com/office/drawing/2014/main" id="{00000000-0008-0000-0200-0000F4010000}"/>
              </a:ext>
            </a:extLst>
          </xdr:cNvPr>
          <xdr:cNvSpPr txBox="1">
            <a:spLocks noChangeAspect="1"/>
          </xdr:cNvSpPr>
        </xdr:nvSpPr>
        <xdr:spPr>
          <a:xfrm>
            <a:off x="1524050" y="1600220"/>
            <a:ext cx="2743932" cy="54867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RESET - RA</a:t>
            </a:r>
          </a:p>
        </xdr:txBody>
      </xdr:sp>
      <xdr:sp macro="" textlink="">
        <xdr:nvSpPr>
          <xdr:cNvPr id="501" name="TextBox 46">
            <a:extLst>
              <a:ext uri="{FF2B5EF4-FFF2-40B4-BE49-F238E27FC236}">
                <a16:creationId xmlns:a16="http://schemas.microsoft.com/office/drawing/2014/main" id="{00000000-0008-0000-0200-0000F5010000}"/>
              </a:ext>
            </a:extLst>
          </xdr:cNvPr>
          <xdr:cNvSpPr txBox="1">
            <a:spLocks noChangeAspect="1"/>
          </xdr:cNvSpPr>
        </xdr:nvSpPr>
        <xdr:spPr>
          <a:xfrm>
            <a:off x="2895635" y="3246116"/>
            <a:ext cx="822884"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Hi</a:t>
            </a:r>
            <a:endParaRPr lang="en-US">
              <a:solidFill>
                <a:schemeClr val="bg1"/>
              </a:solidFill>
              <a:latin typeface="Comic Sans MS" panose="030F0702030302020204" pitchFamily="66" charset="0"/>
            </a:endParaRPr>
          </a:p>
        </xdr:txBody>
      </xdr:sp>
      <xdr:sp macro="" textlink="">
        <xdr:nvSpPr>
          <xdr:cNvPr id="502" name="TextBox 48">
            <a:extLst>
              <a:ext uri="{FF2B5EF4-FFF2-40B4-BE49-F238E27FC236}">
                <a16:creationId xmlns:a16="http://schemas.microsoft.com/office/drawing/2014/main" id="{00000000-0008-0000-0200-0000F6010000}"/>
              </a:ext>
            </a:extLst>
          </xdr:cNvPr>
          <xdr:cNvSpPr txBox="1">
            <a:spLocks noChangeAspect="1"/>
          </xdr:cNvSpPr>
        </xdr:nvSpPr>
        <xdr:spPr>
          <a:xfrm>
            <a:off x="2072683" y="3246110"/>
            <a:ext cx="821973"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Lo</a:t>
            </a:r>
            <a:endParaRPr lang="en-US">
              <a:solidFill>
                <a:schemeClr val="bg1"/>
              </a:solidFill>
              <a:latin typeface="Comic Sans MS" panose="030F0702030302020204" pitchFamily="66" charset="0"/>
            </a:endParaRPr>
          </a:p>
        </xdr:txBody>
      </xdr:sp>
      <xdr:sp macro="" textlink="">
        <xdr:nvSpPr>
          <xdr:cNvPr id="503" name="TextBox 49">
            <a:extLst>
              <a:ext uri="{FF2B5EF4-FFF2-40B4-BE49-F238E27FC236}">
                <a16:creationId xmlns:a16="http://schemas.microsoft.com/office/drawing/2014/main" id="{00000000-0008-0000-0200-0000F7010000}"/>
              </a:ext>
            </a:extLst>
          </xdr:cNvPr>
          <xdr:cNvSpPr txBox="1">
            <a:spLocks noChangeAspect="1"/>
          </xdr:cNvSpPr>
        </xdr:nvSpPr>
        <xdr:spPr>
          <a:xfrm>
            <a:off x="1524050" y="2148842"/>
            <a:ext cx="548568" cy="54864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SP</a:t>
            </a:r>
            <a:r>
              <a:rPr lang="en-US" baseline="-25000">
                <a:solidFill>
                  <a:schemeClr val="bg1"/>
                </a:solidFill>
                <a:latin typeface="Comic Sans MS" panose="030F0702030302020204" pitchFamily="66" charset="0"/>
              </a:rPr>
              <a:t>IHi</a:t>
            </a:r>
            <a:endParaRPr lang="en-US">
              <a:solidFill>
                <a:schemeClr val="bg1"/>
              </a:solidFill>
              <a:latin typeface="Comic Sans MS" panose="030F0702030302020204" pitchFamily="66" charset="0"/>
            </a:endParaRPr>
          </a:p>
        </xdr:txBody>
      </xdr:sp>
      <xdr:sp macro="" textlink="">
        <xdr:nvSpPr>
          <xdr:cNvPr id="504" name="TextBox 53">
            <a:extLst>
              <a:ext uri="{FF2B5EF4-FFF2-40B4-BE49-F238E27FC236}">
                <a16:creationId xmlns:a16="http://schemas.microsoft.com/office/drawing/2014/main" id="{00000000-0008-0000-0200-0000F8010000}"/>
              </a:ext>
            </a:extLst>
          </xdr:cNvPr>
          <xdr:cNvSpPr txBox="1">
            <a:spLocks noChangeAspect="1"/>
          </xdr:cNvSpPr>
        </xdr:nvSpPr>
        <xdr:spPr>
          <a:xfrm>
            <a:off x="1524050" y="2697476"/>
            <a:ext cx="548544" cy="54864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SP</a:t>
            </a:r>
            <a:r>
              <a:rPr lang="en-US" baseline="-25000">
                <a:solidFill>
                  <a:schemeClr val="bg1"/>
                </a:solidFill>
                <a:latin typeface="Comic Sans MS" panose="030F0702030302020204" pitchFamily="66" charset="0"/>
              </a:rPr>
              <a:t>ILo</a:t>
            </a:r>
            <a:endParaRPr lang="en-US">
              <a:solidFill>
                <a:schemeClr val="bg1"/>
              </a:solidFill>
              <a:latin typeface="Comic Sans MS" panose="030F0702030302020204" pitchFamily="66" charset="0"/>
            </a:endParaRPr>
          </a:p>
        </xdr:txBody>
      </xdr:sp>
      <xdr:sp macro="" textlink="">
        <xdr:nvSpPr>
          <xdr:cNvPr id="505" name="TextBox 55">
            <a:extLst>
              <a:ext uri="{FF2B5EF4-FFF2-40B4-BE49-F238E27FC236}">
                <a16:creationId xmlns:a16="http://schemas.microsoft.com/office/drawing/2014/main" id="{00000000-0008-0000-0200-0000F9010000}"/>
              </a:ext>
            </a:extLst>
          </xdr:cNvPr>
          <xdr:cNvSpPr txBox="1">
            <a:spLocks noChangeAspect="1"/>
          </xdr:cNvSpPr>
        </xdr:nvSpPr>
        <xdr:spPr>
          <a:xfrm>
            <a:off x="1524050" y="3246116"/>
            <a:ext cx="549522"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506" name="TextBox 56">
            <a:extLst>
              <a:ext uri="{FF2B5EF4-FFF2-40B4-BE49-F238E27FC236}">
                <a16:creationId xmlns:a16="http://schemas.microsoft.com/office/drawing/2014/main" id="{00000000-0008-0000-0200-0000FA010000}"/>
              </a:ext>
            </a:extLst>
          </xdr:cNvPr>
          <xdr:cNvSpPr txBox="1">
            <a:spLocks noChangeAspect="1"/>
          </xdr:cNvSpPr>
        </xdr:nvSpPr>
        <xdr:spPr>
          <a:xfrm>
            <a:off x="3719456" y="2148842"/>
            <a:ext cx="548526" cy="1645908"/>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507" name="TextBox 58">
            <a:extLst>
              <a:ext uri="{FF2B5EF4-FFF2-40B4-BE49-F238E27FC236}">
                <a16:creationId xmlns:a16="http://schemas.microsoft.com/office/drawing/2014/main" id="{00000000-0008-0000-0200-0000FB010000}"/>
              </a:ext>
            </a:extLst>
          </xdr:cNvPr>
          <xdr:cNvSpPr txBox="1">
            <a:spLocks/>
          </xdr:cNvSpPr>
        </xdr:nvSpPr>
        <xdr:spPr>
          <a:xfrm>
            <a:off x="2073529" y="2148848"/>
            <a:ext cx="457195"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SP</a:t>
            </a:r>
            <a:r>
              <a:rPr lang="en-US" sz="1400" baseline="-25000">
                <a:solidFill>
                  <a:schemeClr val="bg1"/>
                </a:solidFill>
                <a:latin typeface="Comic Sans MS" panose="030F0702030302020204" pitchFamily="66" charset="0"/>
              </a:rPr>
              <a:t>IHi</a:t>
            </a:r>
            <a:endParaRPr lang="en-US" sz="1400">
              <a:solidFill>
                <a:schemeClr val="bg1"/>
              </a:solidFill>
              <a:latin typeface="Comic Sans MS" panose="030F0702030302020204" pitchFamily="66" charset="0"/>
            </a:endParaRPr>
          </a:p>
        </xdr:txBody>
      </xdr:sp>
      <xdr:sp macro="" textlink="">
        <xdr:nvSpPr>
          <xdr:cNvPr id="508" name="TextBox 59">
            <a:extLst>
              <a:ext uri="{FF2B5EF4-FFF2-40B4-BE49-F238E27FC236}">
                <a16:creationId xmlns:a16="http://schemas.microsoft.com/office/drawing/2014/main" id="{00000000-0008-0000-0200-0000FC010000}"/>
              </a:ext>
            </a:extLst>
          </xdr:cNvPr>
          <xdr:cNvSpPr txBox="1">
            <a:spLocks/>
          </xdr:cNvSpPr>
        </xdr:nvSpPr>
        <xdr:spPr>
          <a:xfrm>
            <a:off x="2073530" y="2697482"/>
            <a:ext cx="457177"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SP</a:t>
            </a:r>
            <a:r>
              <a:rPr lang="en-US" sz="1400" baseline="-25000">
                <a:solidFill>
                  <a:schemeClr val="bg1"/>
                </a:solidFill>
                <a:latin typeface="Comic Sans MS" panose="030F0702030302020204" pitchFamily="66" charset="0"/>
              </a:rPr>
              <a:t>ILo</a:t>
            </a:r>
            <a:endParaRPr lang="en-US" sz="1400">
              <a:solidFill>
                <a:schemeClr val="bg1"/>
              </a:solidFill>
              <a:latin typeface="Comic Sans MS" panose="030F0702030302020204" pitchFamily="66" charset="0"/>
            </a:endParaRPr>
          </a:p>
        </xdr:txBody>
      </xdr:sp>
      <xdr:sp macro="" textlink="">
        <xdr:nvSpPr>
          <xdr:cNvPr id="509" name="TextBox 60">
            <a:extLst>
              <a:ext uri="{FF2B5EF4-FFF2-40B4-BE49-F238E27FC236}">
                <a16:creationId xmlns:a16="http://schemas.microsoft.com/office/drawing/2014/main" id="{00000000-0008-0000-0200-0000FD010000}"/>
              </a:ext>
            </a:extLst>
          </xdr:cNvPr>
          <xdr:cNvSpPr txBox="1">
            <a:spLocks/>
          </xdr:cNvSpPr>
        </xdr:nvSpPr>
        <xdr:spPr>
          <a:xfrm>
            <a:off x="2439268" y="2971799"/>
            <a:ext cx="365773"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I</a:t>
            </a:r>
            <a:r>
              <a:rPr lang="en-US" sz="1400" baseline="-25000">
                <a:solidFill>
                  <a:schemeClr val="bg1"/>
                </a:solidFill>
                <a:latin typeface="Comic Sans MS" panose="030F0702030302020204" pitchFamily="66" charset="0"/>
              </a:rPr>
              <a:t>Lo</a:t>
            </a:r>
            <a:endParaRPr lang="en-US" sz="1400">
              <a:solidFill>
                <a:schemeClr val="bg1"/>
              </a:solidFill>
              <a:latin typeface="Comic Sans MS" panose="030F0702030302020204" pitchFamily="66" charset="0"/>
            </a:endParaRPr>
          </a:p>
        </xdr:txBody>
      </xdr:sp>
      <xdr:sp macro="" textlink="">
        <xdr:nvSpPr>
          <xdr:cNvPr id="510" name="TextBox 61">
            <a:extLst>
              <a:ext uri="{FF2B5EF4-FFF2-40B4-BE49-F238E27FC236}">
                <a16:creationId xmlns:a16="http://schemas.microsoft.com/office/drawing/2014/main" id="{00000000-0008-0000-0200-0000FE010000}"/>
              </a:ext>
            </a:extLst>
          </xdr:cNvPr>
          <xdr:cNvSpPr txBox="1">
            <a:spLocks/>
          </xdr:cNvSpPr>
        </xdr:nvSpPr>
        <xdr:spPr>
          <a:xfrm>
            <a:off x="3353633" y="2971799"/>
            <a:ext cx="365799"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I</a:t>
            </a:r>
            <a:r>
              <a:rPr lang="en-US" sz="1400" baseline="-25000">
                <a:solidFill>
                  <a:schemeClr val="bg1"/>
                </a:solidFill>
                <a:latin typeface="Comic Sans MS" panose="030F0702030302020204" pitchFamily="66" charset="0"/>
              </a:rPr>
              <a:t>Hi</a:t>
            </a:r>
            <a:endParaRPr lang="en-US" sz="1400">
              <a:solidFill>
                <a:schemeClr val="bg1"/>
              </a:solidFill>
              <a:latin typeface="Comic Sans MS" panose="030F0702030302020204" pitchFamily="66" charset="0"/>
            </a:endParaRPr>
          </a:p>
        </xdr:txBody>
      </xdr:sp>
      <xdr:cxnSp macro="">
        <xdr:nvCxnSpPr>
          <xdr:cNvPr id="511" name="Straight Connector 510">
            <a:extLst>
              <a:ext uri="{FF2B5EF4-FFF2-40B4-BE49-F238E27FC236}">
                <a16:creationId xmlns:a16="http://schemas.microsoft.com/office/drawing/2014/main" id="{00000000-0008-0000-0200-0000FF010000}"/>
              </a:ext>
            </a:extLst>
          </xdr:cNvPr>
          <xdr:cNvCxnSpPr/>
        </xdr:nvCxnSpPr>
        <xdr:spPr>
          <a:xfrm>
            <a:off x="2622164" y="2240287"/>
            <a:ext cx="0" cy="731512"/>
          </a:xfrm>
          <a:prstGeom prst="line">
            <a:avLst/>
          </a:prstGeom>
          <a:grpFill/>
          <a:ln w="19050" cap="rnd">
            <a:solidFill>
              <a:schemeClr val="bg1"/>
            </a:solidFill>
          </a:ln>
        </xdr:spPr>
      </xdr:cxnSp>
      <xdr:cxnSp macro="">
        <xdr:nvCxnSpPr>
          <xdr:cNvPr id="512" name="Straight Connector 511">
            <a:extLst>
              <a:ext uri="{FF2B5EF4-FFF2-40B4-BE49-F238E27FC236}">
                <a16:creationId xmlns:a16="http://schemas.microsoft.com/office/drawing/2014/main" id="{00000000-0008-0000-0200-000000020000}"/>
              </a:ext>
            </a:extLst>
          </xdr:cNvPr>
          <xdr:cNvCxnSpPr/>
        </xdr:nvCxnSpPr>
        <xdr:spPr>
          <a:xfrm>
            <a:off x="2530725" y="2880067"/>
            <a:ext cx="1097271" cy="1"/>
          </a:xfrm>
          <a:prstGeom prst="line">
            <a:avLst/>
          </a:prstGeom>
          <a:grpFill/>
          <a:ln w="19050" cap="rnd">
            <a:solidFill>
              <a:schemeClr val="bg1"/>
            </a:solidFill>
          </a:ln>
        </xdr:spPr>
      </xdr:cxnSp>
      <xdr:cxnSp macro="">
        <xdr:nvCxnSpPr>
          <xdr:cNvPr id="513" name="Straight Connector 512">
            <a:extLst>
              <a:ext uri="{FF2B5EF4-FFF2-40B4-BE49-F238E27FC236}">
                <a16:creationId xmlns:a16="http://schemas.microsoft.com/office/drawing/2014/main" id="{00000000-0008-0000-0200-000001020000}"/>
              </a:ext>
            </a:extLst>
          </xdr:cNvPr>
          <xdr:cNvCxnSpPr/>
        </xdr:nvCxnSpPr>
        <xdr:spPr>
          <a:xfrm>
            <a:off x="2530725" y="2331726"/>
            <a:ext cx="91439" cy="0"/>
          </a:xfrm>
          <a:prstGeom prst="line">
            <a:avLst/>
          </a:prstGeom>
          <a:grpFill/>
          <a:ln w="19050" cap="rnd">
            <a:solidFill>
              <a:schemeClr val="bg1"/>
            </a:solidFill>
          </a:ln>
        </xdr:spPr>
      </xdr:cxnSp>
      <xdr:cxnSp macro="">
        <xdr:nvCxnSpPr>
          <xdr:cNvPr id="514" name="Straight Connector 513">
            <a:extLst>
              <a:ext uri="{FF2B5EF4-FFF2-40B4-BE49-F238E27FC236}">
                <a16:creationId xmlns:a16="http://schemas.microsoft.com/office/drawing/2014/main" id="{00000000-0008-0000-0200-000002020000}"/>
              </a:ext>
            </a:extLst>
          </xdr:cNvPr>
          <xdr:cNvCxnSpPr/>
        </xdr:nvCxnSpPr>
        <xdr:spPr>
          <a:xfrm>
            <a:off x="3536554" y="2880067"/>
            <a:ext cx="0" cy="91735"/>
          </a:xfrm>
          <a:prstGeom prst="line">
            <a:avLst/>
          </a:prstGeom>
          <a:grpFill/>
          <a:ln w="19050" cap="rnd">
            <a:solidFill>
              <a:schemeClr val="bg1"/>
            </a:solidFill>
          </a:ln>
        </xdr:spPr>
      </xdr:cxnSp>
      <xdr:cxnSp macro="">
        <xdr:nvCxnSpPr>
          <xdr:cNvPr id="515" name="Straight Connector 514">
            <a:extLst>
              <a:ext uri="{FF2B5EF4-FFF2-40B4-BE49-F238E27FC236}">
                <a16:creationId xmlns:a16="http://schemas.microsoft.com/office/drawing/2014/main" id="{00000000-0008-0000-0200-000003020000}"/>
              </a:ext>
            </a:extLst>
          </xdr:cNvPr>
          <xdr:cNvCxnSpPr/>
        </xdr:nvCxnSpPr>
        <xdr:spPr>
          <a:xfrm>
            <a:off x="2622164" y="2331726"/>
            <a:ext cx="914390" cy="548342"/>
          </a:xfrm>
          <a:prstGeom prst="line">
            <a:avLst/>
          </a:prstGeom>
          <a:grpFill/>
          <a:ln w="25400" cap="rnd">
            <a:solidFill>
              <a:schemeClr val="accent1"/>
            </a:solidFill>
          </a:ln>
        </xdr:spPr>
      </xdr:cxnSp>
      <xdr:sp macro="" textlink="">
        <xdr:nvSpPr>
          <xdr:cNvPr id="516" name="Oval 515">
            <a:extLst>
              <a:ext uri="{FF2B5EF4-FFF2-40B4-BE49-F238E27FC236}">
                <a16:creationId xmlns:a16="http://schemas.microsoft.com/office/drawing/2014/main" id="{00000000-0008-0000-0200-000004020000}"/>
              </a:ext>
            </a:extLst>
          </xdr:cNvPr>
          <xdr:cNvSpPr>
            <a:spLocks noChangeAspect="1"/>
          </xdr:cNvSpPr>
        </xdr:nvSpPr>
        <xdr:spPr>
          <a:xfrm>
            <a:off x="2598884" y="2308866"/>
            <a:ext cx="45720" cy="45720"/>
          </a:xfrm>
          <a:prstGeom prst="ellipse">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17" name="Oval 516">
            <a:extLst>
              <a:ext uri="{FF2B5EF4-FFF2-40B4-BE49-F238E27FC236}">
                <a16:creationId xmlns:a16="http://schemas.microsoft.com/office/drawing/2014/main" id="{00000000-0008-0000-0200-000005020000}"/>
              </a:ext>
            </a:extLst>
          </xdr:cNvPr>
          <xdr:cNvSpPr>
            <a:spLocks noChangeAspect="1"/>
          </xdr:cNvSpPr>
        </xdr:nvSpPr>
        <xdr:spPr>
          <a:xfrm>
            <a:off x="3513695" y="2860625"/>
            <a:ext cx="45720" cy="45720"/>
          </a:xfrm>
          <a:prstGeom prst="ellipse">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lientData/>
  </xdr:twoCellAnchor>
  <xdr:twoCellAnchor>
    <xdr:from>
      <xdr:col>78</xdr:col>
      <xdr:colOff>0</xdr:colOff>
      <xdr:row>7</xdr:row>
      <xdr:rowOff>0</xdr:rowOff>
    </xdr:from>
    <xdr:to>
      <xdr:col>88</xdr:col>
      <xdr:colOff>0</xdr:colOff>
      <xdr:row>15</xdr:row>
      <xdr:rowOff>0</xdr:rowOff>
    </xdr:to>
    <xdr:grpSp>
      <xdr:nvGrpSpPr>
        <xdr:cNvPr id="463" name="Group 462">
          <a:extLst>
            <a:ext uri="{FF2B5EF4-FFF2-40B4-BE49-F238E27FC236}">
              <a16:creationId xmlns:a16="http://schemas.microsoft.com/office/drawing/2014/main" id="{00000000-0008-0000-0200-0000CF010000}"/>
            </a:ext>
          </a:extLst>
        </xdr:cNvPr>
        <xdr:cNvGrpSpPr/>
      </xdr:nvGrpSpPr>
      <xdr:grpSpPr>
        <a:xfrm>
          <a:off x="21162818" y="1939636"/>
          <a:ext cx="2713182" cy="2216728"/>
          <a:chOff x="1524050" y="1600220"/>
          <a:chExt cx="2743932" cy="2194536"/>
        </a:xfrm>
        <a:solidFill>
          <a:schemeClr val="tx1"/>
        </a:solidFill>
      </xdr:grpSpPr>
      <xdr:sp macro="" textlink="">
        <xdr:nvSpPr>
          <xdr:cNvPr id="464" name="Rectangle 463">
            <a:extLst>
              <a:ext uri="{FF2B5EF4-FFF2-40B4-BE49-F238E27FC236}">
                <a16:creationId xmlns:a16="http://schemas.microsoft.com/office/drawing/2014/main" id="{00000000-0008-0000-0200-0000D0010000}"/>
              </a:ext>
            </a:extLst>
          </xdr:cNvPr>
          <xdr:cNvSpPr/>
        </xdr:nvSpPr>
        <xdr:spPr>
          <a:xfrm>
            <a:off x="2073554" y="2148842"/>
            <a:ext cx="1645884" cy="1097298"/>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sp macro="" textlink="">
        <xdr:nvSpPr>
          <xdr:cNvPr id="465" name="TextBox 33">
            <a:extLst>
              <a:ext uri="{FF2B5EF4-FFF2-40B4-BE49-F238E27FC236}">
                <a16:creationId xmlns:a16="http://schemas.microsoft.com/office/drawing/2014/main" id="{00000000-0008-0000-0200-0000D1010000}"/>
              </a:ext>
            </a:extLst>
          </xdr:cNvPr>
          <xdr:cNvSpPr txBox="1">
            <a:spLocks noChangeAspect="1"/>
          </xdr:cNvSpPr>
        </xdr:nvSpPr>
        <xdr:spPr>
          <a:xfrm>
            <a:off x="1524050" y="1600220"/>
            <a:ext cx="2743932" cy="54867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RATIO - DA</a:t>
            </a:r>
          </a:p>
        </xdr:txBody>
      </xdr:sp>
      <xdr:cxnSp macro="">
        <xdr:nvCxnSpPr>
          <xdr:cNvPr id="466" name="Straight Connector 465">
            <a:extLst>
              <a:ext uri="{FF2B5EF4-FFF2-40B4-BE49-F238E27FC236}">
                <a16:creationId xmlns:a16="http://schemas.microsoft.com/office/drawing/2014/main" id="{00000000-0008-0000-0200-0000D2010000}"/>
              </a:ext>
            </a:extLst>
          </xdr:cNvPr>
          <xdr:cNvCxnSpPr/>
        </xdr:nvCxnSpPr>
        <xdr:spPr>
          <a:xfrm>
            <a:off x="3536532" y="2240287"/>
            <a:ext cx="22" cy="635670"/>
          </a:xfrm>
          <a:prstGeom prst="line">
            <a:avLst/>
          </a:prstGeom>
          <a:grpFill/>
          <a:ln w="9525" cap="rnd">
            <a:solidFill>
              <a:schemeClr val="bg1"/>
            </a:solidFill>
            <a:prstDash val="dash"/>
          </a:ln>
        </xdr:spPr>
      </xdr:cxnSp>
      <xdr:cxnSp macro="">
        <xdr:nvCxnSpPr>
          <xdr:cNvPr id="467" name="Straight Connector 466">
            <a:extLst>
              <a:ext uri="{FF2B5EF4-FFF2-40B4-BE49-F238E27FC236}">
                <a16:creationId xmlns:a16="http://schemas.microsoft.com/office/drawing/2014/main" id="{00000000-0008-0000-0200-0000D3010000}"/>
              </a:ext>
            </a:extLst>
          </xdr:cNvPr>
          <xdr:cNvCxnSpPr/>
        </xdr:nvCxnSpPr>
        <xdr:spPr>
          <a:xfrm>
            <a:off x="2530725" y="2331726"/>
            <a:ext cx="1097271" cy="0"/>
          </a:xfrm>
          <a:prstGeom prst="line">
            <a:avLst/>
          </a:prstGeom>
          <a:grpFill/>
          <a:ln w="9525" cap="rnd">
            <a:solidFill>
              <a:schemeClr val="bg1"/>
            </a:solidFill>
            <a:prstDash val="dash"/>
          </a:ln>
        </xdr:spPr>
      </xdr:cxnSp>
      <xdr:sp macro="" textlink="">
        <xdr:nvSpPr>
          <xdr:cNvPr id="468" name="TextBox 36">
            <a:extLst>
              <a:ext uri="{FF2B5EF4-FFF2-40B4-BE49-F238E27FC236}">
                <a16:creationId xmlns:a16="http://schemas.microsoft.com/office/drawing/2014/main" id="{00000000-0008-0000-0200-0000D4010000}"/>
              </a:ext>
            </a:extLst>
          </xdr:cNvPr>
          <xdr:cNvSpPr txBox="1">
            <a:spLocks noChangeAspect="1"/>
          </xdr:cNvSpPr>
        </xdr:nvSpPr>
        <xdr:spPr>
          <a:xfrm>
            <a:off x="2895635" y="3246116"/>
            <a:ext cx="822884"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Hi</a:t>
            </a:r>
            <a:endParaRPr lang="en-US">
              <a:solidFill>
                <a:schemeClr val="bg1"/>
              </a:solidFill>
              <a:latin typeface="Comic Sans MS" panose="030F0702030302020204" pitchFamily="66" charset="0"/>
            </a:endParaRPr>
          </a:p>
        </xdr:txBody>
      </xdr:sp>
      <xdr:sp macro="" textlink="">
        <xdr:nvSpPr>
          <xdr:cNvPr id="469" name="TextBox 37">
            <a:extLst>
              <a:ext uri="{FF2B5EF4-FFF2-40B4-BE49-F238E27FC236}">
                <a16:creationId xmlns:a16="http://schemas.microsoft.com/office/drawing/2014/main" id="{00000000-0008-0000-0200-0000D5010000}"/>
              </a:ext>
            </a:extLst>
          </xdr:cNvPr>
          <xdr:cNvSpPr txBox="1">
            <a:spLocks noChangeAspect="1"/>
          </xdr:cNvSpPr>
        </xdr:nvSpPr>
        <xdr:spPr>
          <a:xfrm>
            <a:off x="2072683" y="3246110"/>
            <a:ext cx="821973"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Lo</a:t>
            </a:r>
            <a:endParaRPr lang="en-US">
              <a:solidFill>
                <a:schemeClr val="bg1"/>
              </a:solidFill>
              <a:latin typeface="Comic Sans MS" panose="030F0702030302020204" pitchFamily="66" charset="0"/>
            </a:endParaRPr>
          </a:p>
        </xdr:txBody>
      </xdr:sp>
      <xdr:sp macro="" textlink="">
        <xdr:nvSpPr>
          <xdr:cNvPr id="470" name="TextBox 38">
            <a:extLst>
              <a:ext uri="{FF2B5EF4-FFF2-40B4-BE49-F238E27FC236}">
                <a16:creationId xmlns:a16="http://schemas.microsoft.com/office/drawing/2014/main" id="{00000000-0008-0000-0200-0000D6010000}"/>
              </a:ext>
            </a:extLst>
          </xdr:cNvPr>
          <xdr:cNvSpPr txBox="1">
            <a:spLocks noChangeAspect="1"/>
          </xdr:cNvSpPr>
        </xdr:nvSpPr>
        <xdr:spPr>
          <a:xfrm>
            <a:off x="1524050" y="2148842"/>
            <a:ext cx="548568" cy="54864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aseline="0">
                <a:solidFill>
                  <a:schemeClr val="bg1"/>
                </a:solidFill>
                <a:latin typeface="Comic Sans MS" panose="030F0702030302020204" pitchFamily="66" charset="0"/>
              </a:rPr>
              <a:t>O</a:t>
            </a:r>
            <a:r>
              <a:rPr lang="en-US" baseline="-25000">
                <a:solidFill>
                  <a:schemeClr val="bg1"/>
                </a:solidFill>
                <a:latin typeface="Comic Sans MS" panose="030F0702030302020204" pitchFamily="66" charset="0"/>
              </a:rPr>
              <a:t>IHi</a:t>
            </a:r>
            <a:endParaRPr lang="en-US">
              <a:solidFill>
                <a:schemeClr val="bg1"/>
              </a:solidFill>
              <a:latin typeface="Comic Sans MS" panose="030F0702030302020204" pitchFamily="66" charset="0"/>
            </a:endParaRPr>
          </a:p>
        </xdr:txBody>
      </xdr:sp>
      <xdr:sp macro="" textlink="">
        <xdr:nvSpPr>
          <xdr:cNvPr id="471" name="TextBox 42">
            <a:extLst>
              <a:ext uri="{FF2B5EF4-FFF2-40B4-BE49-F238E27FC236}">
                <a16:creationId xmlns:a16="http://schemas.microsoft.com/office/drawing/2014/main" id="{00000000-0008-0000-0200-0000D7010000}"/>
              </a:ext>
            </a:extLst>
          </xdr:cNvPr>
          <xdr:cNvSpPr txBox="1">
            <a:spLocks noChangeAspect="1"/>
          </xdr:cNvSpPr>
        </xdr:nvSpPr>
        <xdr:spPr>
          <a:xfrm>
            <a:off x="1524050" y="2697476"/>
            <a:ext cx="548544" cy="54864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aseline="0">
                <a:solidFill>
                  <a:schemeClr val="bg1"/>
                </a:solidFill>
                <a:latin typeface="Comic Sans MS" panose="030F0702030302020204" pitchFamily="66" charset="0"/>
              </a:rPr>
              <a:t>O</a:t>
            </a:r>
            <a:r>
              <a:rPr lang="en-US" baseline="-25000">
                <a:solidFill>
                  <a:schemeClr val="bg1"/>
                </a:solidFill>
                <a:latin typeface="Comic Sans MS" panose="030F0702030302020204" pitchFamily="66" charset="0"/>
              </a:rPr>
              <a:t>ILo</a:t>
            </a:r>
            <a:endParaRPr lang="en-US">
              <a:solidFill>
                <a:schemeClr val="bg1"/>
              </a:solidFill>
              <a:latin typeface="Comic Sans MS" panose="030F0702030302020204" pitchFamily="66" charset="0"/>
            </a:endParaRPr>
          </a:p>
        </xdr:txBody>
      </xdr:sp>
      <xdr:sp macro="" textlink="">
        <xdr:nvSpPr>
          <xdr:cNvPr id="472" name="TextBox 44">
            <a:extLst>
              <a:ext uri="{FF2B5EF4-FFF2-40B4-BE49-F238E27FC236}">
                <a16:creationId xmlns:a16="http://schemas.microsoft.com/office/drawing/2014/main" id="{00000000-0008-0000-0200-0000D8010000}"/>
              </a:ext>
            </a:extLst>
          </xdr:cNvPr>
          <xdr:cNvSpPr txBox="1">
            <a:spLocks noChangeAspect="1"/>
          </xdr:cNvSpPr>
        </xdr:nvSpPr>
        <xdr:spPr>
          <a:xfrm>
            <a:off x="1524050" y="3246116"/>
            <a:ext cx="549522"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473" name="TextBox 47">
            <a:extLst>
              <a:ext uri="{FF2B5EF4-FFF2-40B4-BE49-F238E27FC236}">
                <a16:creationId xmlns:a16="http://schemas.microsoft.com/office/drawing/2014/main" id="{00000000-0008-0000-0200-0000D9010000}"/>
              </a:ext>
            </a:extLst>
          </xdr:cNvPr>
          <xdr:cNvSpPr txBox="1">
            <a:spLocks noChangeAspect="1"/>
          </xdr:cNvSpPr>
        </xdr:nvSpPr>
        <xdr:spPr>
          <a:xfrm>
            <a:off x="3719456" y="2148842"/>
            <a:ext cx="548526" cy="1645908"/>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SP</a:t>
            </a:r>
          </a:p>
        </xdr:txBody>
      </xdr:sp>
      <xdr:sp macro="" textlink="">
        <xdr:nvSpPr>
          <xdr:cNvPr id="474" name="TextBox 50">
            <a:extLst>
              <a:ext uri="{FF2B5EF4-FFF2-40B4-BE49-F238E27FC236}">
                <a16:creationId xmlns:a16="http://schemas.microsoft.com/office/drawing/2014/main" id="{00000000-0008-0000-0200-0000DA010000}"/>
              </a:ext>
            </a:extLst>
          </xdr:cNvPr>
          <xdr:cNvSpPr txBox="1">
            <a:spLocks/>
          </xdr:cNvSpPr>
        </xdr:nvSpPr>
        <xdr:spPr>
          <a:xfrm>
            <a:off x="2073529" y="2148848"/>
            <a:ext cx="457195"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O</a:t>
            </a:r>
            <a:r>
              <a:rPr lang="en-US" sz="1400" baseline="-25000">
                <a:solidFill>
                  <a:schemeClr val="bg1"/>
                </a:solidFill>
                <a:latin typeface="Comic Sans MS" panose="030F0702030302020204" pitchFamily="66" charset="0"/>
              </a:rPr>
              <a:t>IHi</a:t>
            </a:r>
            <a:endParaRPr lang="en-US" sz="1400">
              <a:solidFill>
                <a:schemeClr val="bg1"/>
              </a:solidFill>
              <a:latin typeface="Comic Sans MS" panose="030F0702030302020204" pitchFamily="66" charset="0"/>
            </a:endParaRPr>
          </a:p>
        </xdr:txBody>
      </xdr:sp>
      <xdr:sp macro="" textlink="">
        <xdr:nvSpPr>
          <xdr:cNvPr id="475" name="TextBox 51">
            <a:extLst>
              <a:ext uri="{FF2B5EF4-FFF2-40B4-BE49-F238E27FC236}">
                <a16:creationId xmlns:a16="http://schemas.microsoft.com/office/drawing/2014/main" id="{00000000-0008-0000-0200-0000DB010000}"/>
              </a:ext>
            </a:extLst>
          </xdr:cNvPr>
          <xdr:cNvSpPr txBox="1">
            <a:spLocks/>
          </xdr:cNvSpPr>
        </xdr:nvSpPr>
        <xdr:spPr>
          <a:xfrm>
            <a:off x="2073530" y="2697482"/>
            <a:ext cx="457177"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O</a:t>
            </a:r>
            <a:r>
              <a:rPr lang="en-US" sz="1400" baseline="-25000">
                <a:solidFill>
                  <a:schemeClr val="bg1"/>
                </a:solidFill>
                <a:latin typeface="Comic Sans MS" panose="030F0702030302020204" pitchFamily="66" charset="0"/>
              </a:rPr>
              <a:t>ILo</a:t>
            </a:r>
            <a:endParaRPr lang="en-US" sz="1400">
              <a:solidFill>
                <a:schemeClr val="bg1"/>
              </a:solidFill>
              <a:latin typeface="Comic Sans MS" panose="030F0702030302020204" pitchFamily="66" charset="0"/>
            </a:endParaRPr>
          </a:p>
        </xdr:txBody>
      </xdr:sp>
      <xdr:sp macro="" textlink="">
        <xdr:nvSpPr>
          <xdr:cNvPr id="518" name="TextBox 52">
            <a:extLst>
              <a:ext uri="{FF2B5EF4-FFF2-40B4-BE49-F238E27FC236}">
                <a16:creationId xmlns:a16="http://schemas.microsoft.com/office/drawing/2014/main" id="{00000000-0008-0000-0200-000006020000}"/>
              </a:ext>
            </a:extLst>
          </xdr:cNvPr>
          <xdr:cNvSpPr txBox="1">
            <a:spLocks/>
          </xdr:cNvSpPr>
        </xdr:nvSpPr>
        <xdr:spPr>
          <a:xfrm>
            <a:off x="2439268" y="2971799"/>
            <a:ext cx="365773"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I</a:t>
            </a:r>
            <a:r>
              <a:rPr lang="en-US" sz="1400" baseline="-25000">
                <a:solidFill>
                  <a:schemeClr val="bg1"/>
                </a:solidFill>
                <a:latin typeface="Comic Sans MS" panose="030F0702030302020204" pitchFamily="66" charset="0"/>
              </a:rPr>
              <a:t>Lo</a:t>
            </a:r>
            <a:endParaRPr lang="en-US" sz="1400">
              <a:solidFill>
                <a:schemeClr val="bg1"/>
              </a:solidFill>
              <a:latin typeface="Comic Sans MS" panose="030F0702030302020204" pitchFamily="66" charset="0"/>
            </a:endParaRPr>
          </a:p>
        </xdr:txBody>
      </xdr:sp>
      <xdr:sp macro="" textlink="">
        <xdr:nvSpPr>
          <xdr:cNvPr id="519" name="TextBox 54">
            <a:extLst>
              <a:ext uri="{FF2B5EF4-FFF2-40B4-BE49-F238E27FC236}">
                <a16:creationId xmlns:a16="http://schemas.microsoft.com/office/drawing/2014/main" id="{00000000-0008-0000-0200-000007020000}"/>
              </a:ext>
            </a:extLst>
          </xdr:cNvPr>
          <xdr:cNvSpPr txBox="1">
            <a:spLocks/>
          </xdr:cNvSpPr>
        </xdr:nvSpPr>
        <xdr:spPr>
          <a:xfrm>
            <a:off x="3353633" y="2971799"/>
            <a:ext cx="365799"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I</a:t>
            </a:r>
            <a:r>
              <a:rPr lang="en-US" sz="1400" baseline="-25000">
                <a:solidFill>
                  <a:schemeClr val="bg1"/>
                </a:solidFill>
                <a:latin typeface="Comic Sans MS" panose="030F0702030302020204" pitchFamily="66" charset="0"/>
              </a:rPr>
              <a:t>Hi</a:t>
            </a:r>
            <a:endParaRPr lang="en-US" sz="1400">
              <a:solidFill>
                <a:schemeClr val="bg1"/>
              </a:solidFill>
              <a:latin typeface="Comic Sans MS" panose="030F0702030302020204" pitchFamily="66" charset="0"/>
            </a:endParaRPr>
          </a:p>
        </xdr:txBody>
      </xdr:sp>
      <xdr:cxnSp macro="">
        <xdr:nvCxnSpPr>
          <xdr:cNvPr id="520" name="Straight Connector 519">
            <a:extLst>
              <a:ext uri="{FF2B5EF4-FFF2-40B4-BE49-F238E27FC236}">
                <a16:creationId xmlns:a16="http://schemas.microsoft.com/office/drawing/2014/main" id="{00000000-0008-0000-0200-000008020000}"/>
              </a:ext>
            </a:extLst>
          </xdr:cNvPr>
          <xdr:cNvCxnSpPr/>
        </xdr:nvCxnSpPr>
        <xdr:spPr>
          <a:xfrm>
            <a:off x="2622164" y="2240287"/>
            <a:ext cx="0" cy="731512"/>
          </a:xfrm>
          <a:prstGeom prst="line">
            <a:avLst/>
          </a:prstGeom>
          <a:grpFill/>
          <a:ln w="19050" cap="rnd">
            <a:solidFill>
              <a:schemeClr val="bg1"/>
            </a:solidFill>
          </a:ln>
        </xdr:spPr>
      </xdr:cxnSp>
      <xdr:cxnSp macro="">
        <xdr:nvCxnSpPr>
          <xdr:cNvPr id="521" name="Straight Connector 520">
            <a:extLst>
              <a:ext uri="{FF2B5EF4-FFF2-40B4-BE49-F238E27FC236}">
                <a16:creationId xmlns:a16="http://schemas.microsoft.com/office/drawing/2014/main" id="{00000000-0008-0000-0200-000009020000}"/>
              </a:ext>
            </a:extLst>
          </xdr:cNvPr>
          <xdr:cNvCxnSpPr/>
        </xdr:nvCxnSpPr>
        <xdr:spPr>
          <a:xfrm>
            <a:off x="2530725" y="2880067"/>
            <a:ext cx="1097271" cy="1"/>
          </a:xfrm>
          <a:prstGeom prst="line">
            <a:avLst/>
          </a:prstGeom>
          <a:grpFill/>
          <a:ln w="19050" cap="rnd">
            <a:solidFill>
              <a:schemeClr val="bg1"/>
            </a:solidFill>
          </a:ln>
        </xdr:spPr>
      </xdr:cxnSp>
      <xdr:cxnSp macro="">
        <xdr:nvCxnSpPr>
          <xdr:cNvPr id="522" name="Straight Connector 521">
            <a:extLst>
              <a:ext uri="{FF2B5EF4-FFF2-40B4-BE49-F238E27FC236}">
                <a16:creationId xmlns:a16="http://schemas.microsoft.com/office/drawing/2014/main" id="{00000000-0008-0000-0200-00000A020000}"/>
              </a:ext>
            </a:extLst>
          </xdr:cNvPr>
          <xdr:cNvCxnSpPr/>
        </xdr:nvCxnSpPr>
        <xdr:spPr>
          <a:xfrm>
            <a:off x="2530725" y="2331726"/>
            <a:ext cx="91439" cy="0"/>
          </a:xfrm>
          <a:prstGeom prst="line">
            <a:avLst/>
          </a:prstGeom>
          <a:grpFill/>
          <a:ln w="19050" cap="rnd">
            <a:solidFill>
              <a:schemeClr val="bg1"/>
            </a:solidFill>
          </a:ln>
        </xdr:spPr>
      </xdr:cxnSp>
      <xdr:cxnSp macro="">
        <xdr:nvCxnSpPr>
          <xdr:cNvPr id="523" name="Straight Connector 522">
            <a:extLst>
              <a:ext uri="{FF2B5EF4-FFF2-40B4-BE49-F238E27FC236}">
                <a16:creationId xmlns:a16="http://schemas.microsoft.com/office/drawing/2014/main" id="{00000000-0008-0000-0200-00000B020000}"/>
              </a:ext>
            </a:extLst>
          </xdr:cNvPr>
          <xdr:cNvCxnSpPr/>
        </xdr:nvCxnSpPr>
        <xdr:spPr>
          <a:xfrm>
            <a:off x="3536554" y="2880067"/>
            <a:ext cx="0" cy="91735"/>
          </a:xfrm>
          <a:prstGeom prst="line">
            <a:avLst/>
          </a:prstGeom>
          <a:grpFill/>
          <a:ln w="19050" cap="rnd">
            <a:solidFill>
              <a:schemeClr val="bg1"/>
            </a:solidFill>
          </a:ln>
        </xdr:spPr>
      </xdr:cxnSp>
      <xdr:cxnSp macro="">
        <xdr:nvCxnSpPr>
          <xdr:cNvPr id="524" name="Straight Connector 523">
            <a:extLst>
              <a:ext uri="{FF2B5EF4-FFF2-40B4-BE49-F238E27FC236}">
                <a16:creationId xmlns:a16="http://schemas.microsoft.com/office/drawing/2014/main" id="{00000000-0008-0000-0200-00000C020000}"/>
              </a:ext>
            </a:extLst>
          </xdr:cNvPr>
          <xdr:cNvCxnSpPr>
            <a:stCxn id="525" idx="2"/>
            <a:endCxn id="526" idx="7"/>
          </xdr:cNvCxnSpPr>
        </xdr:nvCxnSpPr>
        <xdr:spPr>
          <a:xfrm flipV="1">
            <a:off x="2598884" y="2317302"/>
            <a:ext cx="953835" cy="554223"/>
          </a:xfrm>
          <a:prstGeom prst="line">
            <a:avLst/>
          </a:prstGeom>
          <a:grpFill/>
          <a:ln w="25400" cap="rnd">
            <a:solidFill>
              <a:schemeClr val="accent1"/>
            </a:solidFill>
          </a:ln>
        </xdr:spPr>
      </xdr:cxnSp>
      <xdr:sp macro="" textlink="">
        <xdr:nvSpPr>
          <xdr:cNvPr id="525" name="Oval 524">
            <a:extLst>
              <a:ext uri="{FF2B5EF4-FFF2-40B4-BE49-F238E27FC236}">
                <a16:creationId xmlns:a16="http://schemas.microsoft.com/office/drawing/2014/main" id="{00000000-0008-0000-0200-00000D020000}"/>
              </a:ext>
            </a:extLst>
          </xdr:cNvPr>
          <xdr:cNvSpPr>
            <a:spLocks noChangeAspect="1"/>
          </xdr:cNvSpPr>
        </xdr:nvSpPr>
        <xdr:spPr>
          <a:xfrm>
            <a:off x="2598884" y="2848665"/>
            <a:ext cx="45720" cy="45720"/>
          </a:xfrm>
          <a:prstGeom prst="ellipse">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26" name="Oval 525">
            <a:extLst>
              <a:ext uri="{FF2B5EF4-FFF2-40B4-BE49-F238E27FC236}">
                <a16:creationId xmlns:a16="http://schemas.microsoft.com/office/drawing/2014/main" id="{00000000-0008-0000-0200-00000E020000}"/>
              </a:ext>
            </a:extLst>
          </xdr:cNvPr>
          <xdr:cNvSpPr>
            <a:spLocks noChangeAspect="1"/>
          </xdr:cNvSpPr>
        </xdr:nvSpPr>
        <xdr:spPr>
          <a:xfrm>
            <a:off x="3513695" y="2310606"/>
            <a:ext cx="45720" cy="45720"/>
          </a:xfrm>
          <a:prstGeom prst="ellipse">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lientData/>
  </xdr:twoCellAnchor>
  <xdr:twoCellAnchor>
    <xdr:from>
      <xdr:col>78</xdr:col>
      <xdr:colOff>0</xdr:colOff>
      <xdr:row>16</xdr:row>
      <xdr:rowOff>0</xdr:rowOff>
    </xdr:from>
    <xdr:to>
      <xdr:col>88</xdr:col>
      <xdr:colOff>0</xdr:colOff>
      <xdr:row>24</xdr:row>
      <xdr:rowOff>0</xdr:rowOff>
    </xdr:to>
    <xdr:grpSp>
      <xdr:nvGrpSpPr>
        <xdr:cNvPr id="527" name="Group 526">
          <a:extLst>
            <a:ext uri="{FF2B5EF4-FFF2-40B4-BE49-F238E27FC236}">
              <a16:creationId xmlns:a16="http://schemas.microsoft.com/office/drawing/2014/main" id="{00000000-0008-0000-0200-00000F020000}"/>
            </a:ext>
          </a:extLst>
        </xdr:cNvPr>
        <xdr:cNvGrpSpPr/>
      </xdr:nvGrpSpPr>
      <xdr:grpSpPr>
        <a:xfrm>
          <a:off x="21162818" y="4433455"/>
          <a:ext cx="2713182" cy="2216727"/>
          <a:chOff x="1524050" y="1600220"/>
          <a:chExt cx="2743932" cy="2194536"/>
        </a:xfrm>
        <a:solidFill>
          <a:schemeClr val="tx1"/>
        </a:solidFill>
      </xdr:grpSpPr>
      <xdr:sp macro="" textlink="">
        <xdr:nvSpPr>
          <xdr:cNvPr id="528" name="Rectangle 527">
            <a:extLst>
              <a:ext uri="{FF2B5EF4-FFF2-40B4-BE49-F238E27FC236}">
                <a16:creationId xmlns:a16="http://schemas.microsoft.com/office/drawing/2014/main" id="{00000000-0008-0000-0200-000010020000}"/>
              </a:ext>
            </a:extLst>
          </xdr:cNvPr>
          <xdr:cNvSpPr/>
        </xdr:nvSpPr>
        <xdr:spPr>
          <a:xfrm>
            <a:off x="2073554" y="2148842"/>
            <a:ext cx="1645884" cy="1097298"/>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sp macro="" textlink="">
        <xdr:nvSpPr>
          <xdr:cNvPr id="529" name="TextBox 41">
            <a:extLst>
              <a:ext uri="{FF2B5EF4-FFF2-40B4-BE49-F238E27FC236}">
                <a16:creationId xmlns:a16="http://schemas.microsoft.com/office/drawing/2014/main" id="{00000000-0008-0000-0200-000011020000}"/>
              </a:ext>
            </a:extLst>
          </xdr:cNvPr>
          <xdr:cNvSpPr txBox="1">
            <a:spLocks noChangeAspect="1"/>
          </xdr:cNvSpPr>
        </xdr:nvSpPr>
        <xdr:spPr>
          <a:xfrm>
            <a:off x="1524050" y="1600220"/>
            <a:ext cx="2743932" cy="54867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RATIO - RA</a:t>
            </a:r>
          </a:p>
        </xdr:txBody>
      </xdr:sp>
      <xdr:sp macro="" textlink="">
        <xdr:nvSpPr>
          <xdr:cNvPr id="530" name="TextBox 46">
            <a:extLst>
              <a:ext uri="{FF2B5EF4-FFF2-40B4-BE49-F238E27FC236}">
                <a16:creationId xmlns:a16="http://schemas.microsoft.com/office/drawing/2014/main" id="{00000000-0008-0000-0200-000012020000}"/>
              </a:ext>
            </a:extLst>
          </xdr:cNvPr>
          <xdr:cNvSpPr txBox="1">
            <a:spLocks noChangeAspect="1"/>
          </xdr:cNvSpPr>
        </xdr:nvSpPr>
        <xdr:spPr>
          <a:xfrm>
            <a:off x="2895635" y="3246116"/>
            <a:ext cx="822884"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Hi</a:t>
            </a:r>
            <a:endParaRPr lang="en-US">
              <a:solidFill>
                <a:schemeClr val="bg1"/>
              </a:solidFill>
              <a:latin typeface="Comic Sans MS" panose="030F0702030302020204" pitchFamily="66" charset="0"/>
            </a:endParaRPr>
          </a:p>
        </xdr:txBody>
      </xdr:sp>
      <xdr:sp macro="" textlink="">
        <xdr:nvSpPr>
          <xdr:cNvPr id="531" name="TextBox 48">
            <a:extLst>
              <a:ext uri="{FF2B5EF4-FFF2-40B4-BE49-F238E27FC236}">
                <a16:creationId xmlns:a16="http://schemas.microsoft.com/office/drawing/2014/main" id="{00000000-0008-0000-0200-000013020000}"/>
              </a:ext>
            </a:extLst>
          </xdr:cNvPr>
          <xdr:cNvSpPr txBox="1">
            <a:spLocks noChangeAspect="1"/>
          </xdr:cNvSpPr>
        </xdr:nvSpPr>
        <xdr:spPr>
          <a:xfrm>
            <a:off x="2072683" y="3246110"/>
            <a:ext cx="821973"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Lo</a:t>
            </a:r>
            <a:endParaRPr lang="en-US">
              <a:solidFill>
                <a:schemeClr val="bg1"/>
              </a:solidFill>
              <a:latin typeface="Comic Sans MS" panose="030F0702030302020204" pitchFamily="66" charset="0"/>
            </a:endParaRPr>
          </a:p>
        </xdr:txBody>
      </xdr:sp>
      <xdr:sp macro="" textlink="">
        <xdr:nvSpPr>
          <xdr:cNvPr id="532" name="TextBox 49">
            <a:extLst>
              <a:ext uri="{FF2B5EF4-FFF2-40B4-BE49-F238E27FC236}">
                <a16:creationId xmlns:a16="http://schemas.microsoft.com/office/drawing/2014/main" id="{00000000-0008-0000-0200-000014020000}"/>
              </a:ext>
            </a:extLst>
          </xdr:cNvPr>
          <xdr:cNvSpPr txBox="1">
            <a:spLocks noChangeAspect="1"/>
          </xdr:cNvSpPr>
        </xdr:nvSpPr>
        <xdr:spPr>
          <a:xfrm>
            <a:off x="1524050" y="2148842"/>
            <a:ext cx="548568" cy="54864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r>
              <a:rPr lang="en-US" baseline="-25000">
                <a:solidFill>
                  <a:schemeClr val="bg1"/>
                </a:solidFill>
                <a:latin typeface="Comic Sans MS" panose="030F0702030302020204" pitchFamily="66" charset="0"/>
              </a:rPr>
              <a:t>IHi</a:t>
            </a:r>
            <a:endParaRPr lang="en-US">
              <a:solidFill>
                <a:schemeClr val="bg1"/>
              </a:solidFill>
              <a:latin typeface="Comic Sans MS" panose="030F0702030302020204" pitchFamily="66" charset="0"/>
            </a:endParaRPr>
          </a:p>
        </xdr:txBody>
      </xdr:sp>
      <xdr:sp macro="" textlink="">
        <xdr:nvSpPr>
          <xdr:cNvPr id="533" name="TextBox 53">
            <a:extLst>
              <a:ext uri="{FF2B5EF4-FFF2-40B4-BE49-F238E27FC236}">
                <a16:creationId xmlns:a16="http://schemas.microsoft.com/office/drawing/2014/main" id="{00000000-0008-0000-0200-000015020000}"/>
              </a:ext>
            </a:extLst>
          </xdr:cNvPr>
          <xdr:cNvSpPr txBox="1">
            <a:spLocks noChangeAspect="1"/>
          </xdr:cNvSpPr>
        </xdr:nvSpPr>
        <xdr:spPr>
          <a:xfrm>
            <a:off x="1524050" y="2697476"/>
            <a:ext cx="548544" cy="54864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r>
              <a:rPr lang="en-US" baseline="-25000">
                <a:solidFill>
                  <a:schemeClr val="bg1"/>
                </a:solidFill>
                <a:latin typeface="Comic Sans MS" panose="030F0702030302020204" pitchFamily="66" charset="0"/>
              </a:rPr>
              <a:t>ILo</a:t>
            </a:r>
            <a:endParaRPr lang="en-US">
              <a:solidFill>
                <a:schemeClr val="bg1"/>
              </a:solidFill>
              <a:latin typeface="Comic Sans MS" panose="030F0702030302020204" pitchFamily="66" charset="0"/>
            </a:endParaRPr>
          </a:p>
        </xdr:txBody>
      </xdr:sp>
      <xdr:sp macro="" textlink="">
        <xdr:nvSpPr>
          <xdr:cNvPr id="534" name="TextBox 55">
            <a:extLst>
              <a:ext uri="{FF2B5EF4-FFF2-40B4-BE49-F238E27FC236}">
                <a16:creationId xmlns:a16="http://schemas.microsoft.com/office/drawing/2014/main" id="{00000000-0008-0000-0200-000016020000}"/>
              </a:ext>
            </a:extLst>
          </xdr:cNvPr>
          <xdr:cNvSpPr txBox="1">
            <a:spLocks noChangeAspect="1"/>
          </xdr:cNvSpPr>
        </xdr:nvSpPr>
        <xdr:spPr>
          <a:xfrm>
            <a:off x="1524050" y="3246116"/>
            <a:ext cx="549522"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535" name="TextBox 56">
            <a:extLst>
              <a:ext uri="{FF2B5EF4-FFF2-40B4-BE49-F238E27FC236}">
                <a16:creationId xmlns:a16="http://schemas.microsoft.com/office/drawing/2014/main" id="{00000000-0008-0000-0200-000017020000}"/>
              </a:ext>
            </a:extLst>
          </xdr:cNvPr>
          <xdr:cNvSpPr txBox="1">
            <a:spLocks noChangeAspect="1"/>
          </xdr:cNvSpPr>
        </xdr:nvSpPr>
        <xdr:spPr>
          <a:xfrm>
            <a:off x="3719456" y="2148842"/>
            <a:ext cx="548526" cy="1645908"/>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536" name="TextBox 58">
            <a:extLst>
              <a:ext uri="{FF2B5EF4-FFF2-40B4-BE49-F238E27FC236}">
                <a16:creationId xmlns:a16="http://schemas.microsoft.com/office/drawing/2014/main" id="{00000000-0008-0000-0200-000018020000}"/>
              </a:ext>
            </a:extLst>
          </xdr:cNvPr>
          <xdr:cNvSpPr txBox="1">
            <a:spLocks/>
          </xdr:cNvSpPr>
        </xdr:nvSpPr>
        <xdr:spPr>
          <a:xfrm>
            <a:off x="2073529" y="2148848"/>
            <a:ext cx="457195"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O</a:t>
            </a:r>
            <a:r>
              <a:rPr lang="en-US" sz="1400" baseline="-25000">
                <a:solidFill>
                  <a:schemeClr val="bg1"/>
                </a:solidFill>
                <a:latin typeface="Comic Sans MS" panose="030F0702030302020204" pitchFamily="66" charset="0"/>
              </a:rPr>
              <a:t>IHi</a:t>
            </a:r>
            <a:endParaRPr lang="en-US" sz="1400">
              <a:solidFill>
                <a:schemeClr val="bg1"/>
              </a:solidFill>
              <a:latin typeface="Comic Sans MS" panose="030F0702030302020204" pitchFamily="66" charset="0"/>
            </a:endParaRPr>
          </a:p>
        </xdr:txBody>
      </xdr:sp>
      <xdr:sp macro="" textlink="">
        <xdr:nvSpPr>
          <xdr:cNvPr id="537" name="TextBox 59">
            <a:extLst>
              <a:ext uri="{FF2B5EF4-FFF2-40B4-BE49-F238E27FC236}">
                <a16:creationId xmlns:a16="http://schemas.microsoft.com/office/drawing/2014/main" id="{00000000-0008-0000-0200-000019020000}"/>
              </a:ext>
            </a:extLst>
          </xdr:cNvPr>
          <xdr:cNvSpPr txBox="1">
            <a:spLocks/>
          </xdr:cNvSpPr>
        </xdr:nvSpPr>
        <xdr:spPr>
          <a:xfrm>
            <a:off x="2073530" y="2697482"/>
            <a:ext cx="457177"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O</a:t>
            </a:r>
            <a:r>
              <a:rPr lang="en-US" sz="1400" baseline="-25000">
                <a:solidFill>
                  <a:schemeClr val="bg1"/>
                </a:solidFill>
                <a:latin typeface="Comic Sans MS" panose="030F0702030302020204" pitchFamily="66" charset="0"/>
              </a:rPr>
              <a:t>ILo</a:t>
            </a:r>
            <a:endParaRPr lang="en-US" sz="1400">
              <a:solidFill>
                <a:schemeClr val="bg1"/>
              </a:solidFill>
              <a:latin typeface="Comic Sans MS" panose="030F0702030302020204" pitchFamily="66" charset="0"/>
            </a:endParaRPr>
          </a:p>
        </xdr:txBody>
      </xdr:sp>
      <xdr:sp macro="" textlink="">
        <xdr:nvSpPr>
          <xdr:cNvPr id="538" name="TextBox 60">
            <a:extLst>
              <a:ext uri="{FF2B5EF4-FFF2-40B4-BE49-F238E27FC236}">
                <a16:creationId xmlns:a16="http://schemas.microsoft.com/office/drawing/2014/main" id="{00000000-0008-0000-0200-00001A020000}"/>
              </a:ext>
            </a:extLst>
          </xdr:cNvPr>
          <xdr:cNvSpPr txBox="1">
            <a:spLocks/>
          </xdr:cNvSpPr>
        </xdr:nvSpPr>
        <xdr:spPr>
          <a:xfrm>
            <a:off x="2439268" y="2971799"/>
            <a:ext cx="365773"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I</a:t>
            </a:r>
            <a:r>
              <a:rPr lang="en-US" sz="1400" baseline="-25000">
                <a:solidFill>
                  <a:schemeClr val="bg1"/>
                </a:solidFill>
                <a:latin typeface="Comic Sans MS" panose="030F0702030302020204" pitchFamily="66" charset="0"/>
              </a:rPr>
              <a:t>Lo</a:t>
            </a:r>
            <a:endParaRPr lang="en-US" sz="1400">
              <a:solidFill>
                <a:schemeClr val="bg1"/>
              </a:solidFill>
              <a:latin typeface="Comic Sans MS" panose="030F0702030302020204" pitchFamily="66" charset="0"/>
            </a:endParaRPr>
          </a:p>
        </xdr:txBody>
      </xdr:sp>
      <xdr:sp macro="" textlink="">
        <xdr:nvSpPr>
          <xdr:cNvPr id="539" name="TextBox 61">
            <a:extLst>
              <a:ext uri="{FF2B5EF4-FFF2-40B4-BE49-F238E27FC236}">
                <a16:creationId xmlns:a16="http://schemas.microsoft.com/office/drawing/2014/main" id="{00000000-0008-0000-0200-00001B020000}"/>
              </a:ext>
            </a:extLst>
          </xdr:cNvPr>
          <xdr:cNvSpPr txBox="1">
            <a:spLocks/>
          </xdr:cNvSpPr>
        </xdr:nvSpPr>
        <xdr:spPr>
          <a:xfrm>
            <a:off x="3353633" y="2971799"/>
            <a:ext cx="365799"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I</a:t>
            </a:r>
            <a:r>
              <a:rPr lang="en-US" sz="1400" baseline="-25000">
                <a:solidFill>
                  <a:schemeClr val="bg1"/>
                </a:solidFill>
                <a:latin typeface="Comic Sans MS" panose="030F0702030302020204" pitchFamily="66" charset="0"/>
              </a:rPr>
              <a:t>Hi</a:t>
            </a:r>
            <a:endParaRPr lang="en-US" sz="1400">
              <a:solidFill>
                <a:schemeClr val="bg1"/>
              </a:solidFill>
              <a:latin typeface="Comic Sans MS" panose="030F0702030302020204" pitchFamily="66" charset="0"/>
            </a:endParaRPr>
          </a:p>
        </xdr:txBody>
      </xdr:sp>
      <xdr:cxnSp macro="">
        <xdr:nvCxnSpPr>
          <xdr:cNvPr id="540" name="Straight Connector 539">
            <a:extLst>
              <a:ext uri="{FF2B5EF4-FFF2-40B4-BE49-F238E27FC236}">
                <a16:creationId xmlns:a16="http://schemas.microsoft.com/office/drawing/2014/main" id="{00000000-0008-0000-0200-00001C020000}"/>
              </a:ext>
            </a:extLst>
          </xdr:cNvPr>
          <xdr:cNvCxnSpPr/>
        </xdr:nvCxnSpPr>
        <xdr:spPr>
          <a:xfrm>
            <a:off x="2622164" y="2240287"/>
            <a:ext cx="0" cy="731512"/>
          </a:xfrm>
          <a:prstGeom prst="line">
            <a:avLst/>
          </a:prstGeom>
          <a:grpFill/>
          <a:ln w="19050" cap="rnd">
            <a:solidFill>
              <a:schemeClr val="bg1"/>
            </a:solidFill>
          </a:ln>
        </xdr:spPr>
      </xdr:cxnSp>
      <xdr:cxnSp macro="">
        <xdr:nvCxnSpPr>
          <xdr:cNvPr id="541" name="Straight Connector 540">
            <a:extLst>
              <a:ext uri="{FF2B5EF4-FFF2-40B4-BE49-F238E27FC236}">
                <a16:creationId xmlns:a16="http://schemas.microsoft.com/office/drawing/2014/main" id="{00000000-0008-0000-0200-00001D020000}"/>
              </a:ext>
            </a:extLst>
          </xdr:cNvPr>
          <xdr:cNvCxnSpPr/>
        </xdr:nvCxnSpPr>
        <xdr:spPr>
          <a:xfrm>
            <a:off x="2530725" y="2880067"/>
            <a:ext cx="1097271" cy="1"/>
          </a:xfrm>
          <a:prstGeom prst="line">
            <a:avLst/>
          </a:prstGeom>
          <a:grpFill/>
          <a:ln w="19050" cap="rnd">
            <a:solidFill>
              <a:schemeClr val="bg1"/>
            </a:solidFill>
          </a:ln>
        </xdr:spPr>
      </xdr:cxnSp>
      <xdr:cxnSp macro="">
        <xdr:nvCxnSpPr>
          <xdr:cNvPr id="542" name="Straight Connector 541">
            <a:extLst>
              <a:ext uri="{FF2B5EF4-FFF2-40B4-BE49-F238E27FC236}">
                <a16:creationId xmlns:a16="http://schemas.microsoft.com/office/drawing/2014/main" id="{00000000-0008-0000-0200-00001E020000}"/>
              </a:ext>
            </a:extLst>
          </xdr:cNvPr>
          <xdr:cNvCxnSpPr/>
        </xdr:nvCxnSpPr>
        <xdr:spPr>
          <a:xfrm>
            <a:off x="2530725" y="2331726"/>
            <a:ext cx="91439" cy="0"/>
          </a:xfrm>
          <a:prstGeom prst="line">
            <a:avLst/>
          </a:prstGeom>
          <a:grpFill/>
          <a:ln w="19050" cap="rnd">
            <a:solidFill>
              <a:schemeClr val="bg1"/>
            </a:solidFill>
          </a:ln>
        </xdr:spPr>
      </xdr:cxnSp>
      <xdr:cxnSp macro="">
        <xdr:nvCxnSpPr>
          <xdr:cNvPr id="543" name="Straight Connector 542">
            <a:extLst>
              <a:ext uri="{FF2B5EF4-FFF2-40B4-BE49-F238E27FC236}">
                <a16:creationId xmlns:a16="http://schemas.microsoft.com/office/drawing/2014/main" id="{00000000-0008-0000-0200-00001F020000}"/>
              </a:ext>
            </a:extLst>
          </xdr:cNvPr>
          <xdr:cNvCxnSpPr/>
        </xdr:nvCxnSpPr>
        <xdr:spPr>
          <a:xfrm>
            <a:off x="3536554" y="2880067"/>
            <a:ext cx="0" cy="91735"/>
          </a:xfrm>
          <a:prstGeom prst="line">
            <a:avLst/>
          </a:prstGeom>
          <a:grpFill/>
          <a:ln w="19050" cap="rnd">
            <a:solidFill>
              <a:schemeClr val="bg1"/>
            </a:solidFill>
          </a:ln>
        </xdr:spPr>
      </xdr:cxnSp>
      <xdr:cxnSp macro="">
        <xdr:nvCxnSpPr>
          <xdr:cNvPr id="544" name="Straight Connector 543">
            <a:extLst>
              <a:ext uri="{FF2B5EF4-FFF2-40B4-BE49-F238E27FC236}">
                <a16:creationId xmlns:a16="http://schemas.microsoft.com/office/drawing/2014/main" id="{00000000-0008-0000-0200-000020020000}"/>
              </a:ext>
            </a:extLst>
          </xdr:cNvPr>
          <xdr:cNvCxnSpPr/>
        </xdr:nvCxnSpPr>
        <xdr:spPr>
          <a:xfrm>
            <a:off x="2622164" y="2331726"/>
            <a:ext cx="914390" cy="548342"/>
          </a:xfrm>
          <a:prstGeom prst="line">
            <a:avLst/>
          </a:prstGeom>
          <a:grpFill/>
          <a:ln w="25400" cap="rnd">
            <a:solidFill>
              <a:schemeClr val="accent1"/>
            </a:solidFill>
          </a:ln>
        </xdr:spPr>
      </xdr:cxnSp>
      <xdr:sp macro="" textlink="">
        <xdr:nvSpPr>
          <xdr:cNvPr id="545" name="Oval 544">
            <a:extLst>
              <a:ext uri="{FF2B5EF4-FFF2-40B4-BE49-F238E27FC236}">
                <a16:creationId xmlns:a16="http://schemas.microsoft.com/office/drawing/2014/main" id="{00000000-0008-0000-0200-000021020000}"/>
              </a:ext>
            </a:extLst>
          </xdr:cNvPr>
          <xdr:cNvSpPr>
            <a:spLocks noChangeAspect="1"/>
          </xdr:cNvSpPr>
        </xdr:nvSpPr>
        <xdr:spPr>
          <a:xfrm>
            <a:off x="2598884" y="2308866"/>
            <a:ext cx="45720" cy="45720"/>
          </a:xfrm>
          <a:prstGeom prst="ellipse">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46" name="Oval 545">
            <a:extLst>
              <a:ext uri="{FF2B5EF4-FFF2-40B4-BE49-F238E27FC236}">
                <a16:creationId xmlns:a16="http://schemas.microsoft.com/office/drawing/2014/main" id="{00000000-0008-0000-0200-000022020000}"/>
              </a:ext>
            </a:extLst>
          </xdr:cNvPr>
          <xdr:cNvSpPr>
            <a:spLocks noChangeAspect="1"/>
          </xdr:cNvSpPr>
        </xdr:nvSpPr>
        <xdr:spPr>
          <a:xfrm>
            <a:off x="3513695" y="2860625"/>
            <a:ext cx="45720" cy="45720"/>
          </a:xfrm>
          <a:prstGeom prst="ellipse">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lientData/>
  </xdr:twoCellAnchor>
  <xdr:twoCellAnchor>
    <xdr:from>
      <xdr:col>3</xdr:col>
      <xdr:colOff>0</xdr:colOff>
      <xdr:row>7</xdr:row>
      <xdr:rowOff>0</xdr:rowOff>
    </xdr:from>
    <xdr:to>
      <xdr:col>9</xdr:col>
      <xdr:colOff>0</xdr:colOff>
      <xdr:row>13</xdr:row>
      <xdr:rowOff>0</xdr:rowOff>
    </xdr:to>
    <xdr:grpSp>
      <xdr:nvGrpSpPr>
        <xdr:cNvPr id="547" name="Group 546">
          <a:extLst>
            <a:ext uri="{FF2B5EF4-FFF2-40B4-BE49-F238E27FC236}">
              <a16:creationId xmlns:a16="http://schemas.microsoft.com/office/drawing/2014/main" id="{00000000-0008-0000-0200-000023020000}"/>
            </a:ext>
          </a:extLst>
        </xdr:cNvPr>
        <xdr:cNvGrpSpPr/>
      </xdr:nvGrpSpPr>
      <xdr:grpSpPr>
        <a:xfrm>
          <a:off x="813955" y="1939636"/>
          <a:ext cx="1627909" cy="1662546"/>
          <a:chOff x="2438410" y="1691640"/>
          <a:chExt cx="1645932" cy="1645927"/>
        </a:xfrm>
      </xdr:grpSpPr>
      <xdr:sp macro="" textlink="">
        <xdr:nvSpPr>
          <xdr:cNvPr id="548" name="Rectangle 547">
            <a:extLst>
              <a:ext uri="{FF2B5EF4-FFF2-40B4-BE49-F238E27FC236}">
                <a16:creationId xmlns:a16="http://schemas.microsoft.com/office/drawing/2014/main" id="{00000000-0008-0000-0200-000024020000}"/>
              </a:ext>
            </a:extLst>
          </xdr:cNvPr>
          <xdr:cNvSpPr/>
        </xdr:nvSpPr>
        <xdr:spPr>
          <a:xfrm>
            <a:off x="2438440" y="1691659"/>
            <a:ext cx="1645878" cy="1645908"/>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549" name="Straight Connector 548">
            <a:extLst>
              <a:ext uri="{FF2B5EF4-FFF2-40B4-BE49-F238E27FC236}">
                <a16:creationId xmlns:a16="http://schemas.microsoft.com/office/drawing/2014/main" id="{00000000-0008-0000-0200-000025020000}"/>
              </a:ext>
            </a:extLst>
          </xdr:cNvPr>
          <xdr:cNvCxnSpPr/>
        </xdr:nvCxnSpPr>
        <xdr:spPr>
          <a:xfrm>
            <a:off x="2438428" y="1691640"/>
            <a:ext cx="12" cy="1097287"/>
          </a:xfrm>
          <a:prstGeom prst="line">
            <a:avLst/>
          </a:prstGeom>
          <a:noFill/>
          <a:ln w="38100" cap="rnd">
            <a:solidFill>
              <a:schemeClr val="accent4"/>
            </a:solidFill>
          </a:ln>
        </xdr:spPr>
      </xdr:cxnSp>
      <xdr:sp macro="" textlink="">
        <xdr:nvSpPr>
          <xdr:cNvPr id="550" name="Oval 549">
            <a:extLst>
              <a:ext uri="{FF2B5EF4-FFF2-40B4-BE49-F238E27FC236}">
                <a16:creationId xmlns:a16="http://schemas.microsoft.com/office/drawing/2014/main" id="{00000000-0008-0000-0200-000026020000}"/>
              </a:ext>
            </a:extLst>
          </xdr:cNvPr>
          <xdr:cNvSpPr>
            <a:spLocks noChangeAspect="1"/>
          </xdr:cNvSpPr>
        </xdr:nvSpPr>
        <xdr:spPr>
          <a:xfrm>
            <a:off x="2944368" y="192024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51" name="Oval 550">
            <a:extLst>
              <a:ext uri="{FF2B5EF4-FFF2-40B4-BE49-F238E27FC236}">
                <a16:creationId xmlns:a16="http://schemas.microsoft.com/office/drawing/2014/main" id="{00000000-0008-0000-0200-000027020000}"/>
              </a:ext>
            </a:extLst>
          </xdr:cNvPr>
          <xdr:cNvSpPr>
            <a:spLocks noChangeAspect="1"/>
          </xdr:cNvSpPr>
        </xdr:nvSpPr>
        <xdr:spPr>
          <a:xfrm>
            <a:off x="2944368" y="246888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52" name="TextBox 27">
            <a:extLst>
              <a:ext uri="{FF2B5EF4-FFF2-40B4-BE49-F238E27FC236}">
                <a16:creationId xmlns:a16="http://schemas.microsoft.com/office/drawing/2014/main" id="{00000000-0008-0000-0200-000028020000}"/>
              </a:ext>
            </a:extLst>
          </xdr:cNvPr>
          <xdr:cNvSpPr txBox="1">
            <a:spLocks noChangeAspect="1"/>
          </xdr:cNvSpPr>
        </xdr:nvSpPr>
        <xdr:spPr>
          <a:xfrm>
            <a:off x="3535708" y="2788897"/>
            <a:ext cx="548634" cy="54867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SW</a:t>
            </a:r>
          </a:p>
        </xdr:txBody>
      </xdr:sp>
      <xdr:sp macro="" textlink="">
        <xdr:nvSpPr>
          <xdr:cNvPr id="553" name="TextBox 38">
            <a:extLst>
              <a:ext uri="{FF2B5EF4-FFF2-40B4-BE49-F238E27FC236}">
                <a16:creationId xmlns:a16="http://schemas.microsoft.com/office/drawing/2014/main" id="{00000000-0008-0000-0200-000029020000}"/>
              </a:ext>
            </a:extLst>
          </xdr:cNvPr>
          <xdr:cNvSpPr txBox="1">
            <a:spLocks noChangeAspect="1"/>
          </xdr:cNvSpPr>
        </xdr:nvSpPr>
        <xdr:spPr>
          <a:xfrm>
            <a:off x="2438440" y="1691659"/>
            <a:ext cx="548640" cy="54864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NO</a:t>
            </a:r>
            <a:endParaRPr lang="en-US">
              <a:solidFill>
                <a:schemeClr val="bg1"/>
              </a:solidFill>
              <a:latin typeface="Comic Sans MS" panose="030F0702030302020204" pitchFamily="66" charset="0"/>
            </a:endParaRPr>
          </a:p>
        </xdr:txBody>
      </xdr:sp>
      <xdr:sp macro="" textlink="">
        <xdr:nvSpPr>
          <xdr:cNvPr id="554" name="TextBox 40">
            <a:extLst>
              <a:ext uri="{FF2B5EF4-FFF2-40B4-BE49-F238E27FC236}">
                <a16:creationId xmlns:a16="http://schemas.microsoft.com/office/drawing/2014/main" id="{00000000-0008-0000-0200-00002A020000}"/>
              </a:ext>
            </a:extLst>
          </xdr:cNvPr>
          <xdr:cNvSpPr txBox="1">
            <a:spLocks noChangeAspect="1"/>
          </xdr:cNvSpPr>
        </xdr:nvSpPr>
        <xdr:spPr>
          <a:xfrm>
            <a:off x="2438410" y="2240299"/>
            <a:ext cx="548670" cy="54864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NC</a:t>
            </a:r>
            <a:endParaRPr lang="en-US">
              <a:solidFill>
                <a:schemeClr val="bg1"/>
              </a:solidFill>
              <a:latin typeface="Comic Sans MS" panose="030F0702030302020204" pitchFamily="66" charset="0"/>
            </a:endParaRPr>
          </a:p>
        </xdr:txBody>
      </xdr:sp>
      <xdr:sp macro="" textlink="">
        <xdr:nvSpPr>
          <xdr:cNvPr id="555" name="TextBox 41">
            <a:extLst>
              <a:ext uri="{FF2B5EF4-FFF2-40B4-BE49-F238E27FC236}">
                <a16:creationId xmlns:a16="http://schemas.microsoft.com/office/drawing/2014/main" id="{00000000-0008-0000-0200-00002B020000}"/>
              </a:ext>
            </a:extLst>
          </xdr:cNvPr>
          <xdr:cNvSpPr txBox="1">
            <a:spLocks noChangeAspect="1"/>
          </xdr:cNvSpPr>
        </xdr:nvSpPr>
        <xdr:spPr>
          <a:xfrm>
            <a:off x="2438434" y="2788927"/>
            <a:ext cx="1097274" cy="548640"/>
          </a:xfrm>
          <a:prstGeom prst="rect">
            <a:avLst/>
          </a:prstGeom>
          <a:no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Pilot</a:t>
            </a:r>
          </a:p>
        </xdr:txBody>
      </xdr:sp>
      <xdr:cxnSp macro="">
        <xdr:nvCxnSpPr>
          <xdr:cNvPr id="556" name="Straight Connector 555">
            <a:extLst>
              <a:ext uri="{FF2B5EF4-FFF2-40B4-BE49-F238E27FC236}">
                <a16:creationId xmlns:a16="http://schemas.microsoft.com/office/drawing/2014/main" id="{00000000-0008-0000-0200-00002C020000}"/>
              </a:ext>
            </a:extLst>
          </xdr:cNvPr>
          <xdr:cNvCxnSpPr/>
        </xdr:nvCxnSpPr>
        <xdr:spPr>
          <a:xfrm>
            <a:off x="2438422" y="1691640"/>
            <a:ext cx="1097280" cy="0"/>
          </a:xfrm>
          <a:prstGeom prst="line">
            <a:avLst/>
          </a:prstGeom>
          <a:noFill/>
          <a:ln w="38100" cap="rnd">
            <a:solidFill>
              <a:schemeClr val="accent4"/>
            </a:solidFill>
          </a:ln>
        </xdr:spPr>
      </xdr:cxnSp>
      <xdr:cxnSp macro="">
        <xdr:nvCxnSpPr>
          <xdr:cNvPr id="557" name="Straight Connector 556">
            <a:extLst>
              <a:ext uri="{FF2B5EF4-FFF2-40B4-BE49-F238E27FC236}">
                <a16:creationId xmlns:a16="http://schemas.microsoft.com/office/drawing/2014/main" id="{00000000-0008-0000-0200-00002D020000}"/>
              </a:ext>
            </a:extLst>
          </xdr:cNvPr>
          <xdr:cNvCxnSpPr/>
        </xdr:nvCxnSpPr>
        <xdr:spPr>
          <a:xfrm>
            <a:off x="2438416" y="2240293"/>
            <a:ext cx="548658" cy="0"/>
          </a:xfrm>
          <a:prstGeom prst="line">
            <a:avLst/>
          </a:prstGeom>
          <a:noFill/>
          <a:ln w="38100" cap="rnd">
            <a:solidFill>
              <a:schemeClr val="accent4"/>
            </a:solidFill>
          </a:ln>
        </xdr:spPr>
      </xdr:cxnSp>
      <xdr:cxnSp macro="">
        <xdr:nvCxnSpPr>
          <xdr:cNvPr id="558" name="Straight Connector 557">
            <a:extLst>
              <a:ext uri="{FF2B5EF4-FFF2-40B4-BE49-F238E27FC236}">
                <a16:creationId xmlns:a16="http://schemas.microsoft.com/office/drawing/2014/main" id="{00000000-0008-0000-0200-00002E020000}"/>
              </a:ext>
            </a:extLst>
          </xdr:cNvPr>
          <xdr:cNvCxnSpPr/>
        </xdr:nvCxnSpPr>
        <xdr:spPr>
          <a:xfrm>
            <a:off x="2987062" y="1691659"/>
            <a:ext cx="12" cy="1097287"/>
          </a:xfrm>
          <a:prstGeom prst="line">
            <a:avLst/>
          </a:prstGeom>
          <a:noFill/>
          <a:ln w="38100" cap="rnd">
            <a:solidFill>
              <a:schemeClr val="accent4"/>
            </a:solidFill>
          </a:ln>
        </xdr:spPr>
      </xdr:cxnSp>
      <xdr:sp macro="" textlink="">
        <xdr:nvSpPr>
          <xdr:cNvPr id="559" name="Oval 558">
            <a:extLst>
              <a:ext uri="{FF2B5EF4-FFF2-40B4-BE49-F238E27FC236}">
                <a16:creationId xmlns:a16="http://schemas.microsoft.com/office/drawing/2014/main" id="{00000000-0008-0000-0200-00002F020000}"/>
              </a:ext>
            </a:extLst>
          </xdr:cNvPr>
          <xdr:cNvSpPr>
            <a:spLocks noChangeAspect="1"/>
          </xdr:cNvSpPr>
        </xdr:nvSpPr>
        <xdr:spPr>
          <a:xfrm>
            <a:off x="3493008" y="219456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560" name="Straight Connector 559">
            <a:extLst>
              <a:ext uri="{FF2B5EF4-FFF2-40B4-BE49-F238E27FC236}">
                <a16:creationId xmlns:a16="http://schemas.microsoft.com/office/drawing/2014/main" id="{00000000-0008-0000-0200-000030020000}"/>
              </a:ext>
            </a:extLst>
          </xdr:cNvPr>
          <xdr:cNvCxnSpPr>
            <a:cxnSpLocks/>
            <a:stCxn id="554" idx="3"/>
            <a:endCxn id="564" idx="1"/>
          </xdr:cNvCxnSpPr>
        </xdr:nvCxnSpPr>
        <xdr:spPr>
          <a:xfrm flipV="1">
            <a:off x="2987080" y="2240299"/>
            <a:ext cx="548622" cy="274320"/>
          </a:xfrm>
          <a:prstGeom prst="line">
            <a:avLst/>
          </a:prstGeom>
          <a:noFill/>
          <a:ln w="38100" cap="rnd">
            <a:solidFill>
              <a:schemeClr val="accent4"/>
            </a:solidFill>
            <a:headEnd type="arrow" w="lg" len="med"/>
          </a:ln>
        </xdr:spPr>
      </xdr:cxnSp>
      <xdr:cxnSp macro="">
        <xdr:nvCxnSpPr>
          <xdr:cNvPr id="561" name="Straight Connector 560">
            <a:extLst>
              <a:ext uri="{FF2B5EF4-FFF2-40B4-BE49-F238E27FC236}">
                <a16:creationId xmlns:a16="http://schemas.microsoft.com/office/drawing/2014/main" id="{00000000-0008-0000-0200-000031020000}"/>
              </a:ext>
            </a:extLst>
          </xdr:cNvPr>
          <xdr:cNvCxnSpPr/>
        </xdr:nvCxnSpPr>
        <xdr:spPr>
          <a:xfrm>
            <a:off x="4084318" y="2788946"/>
            <a:ext cx="0" cy="548621"/>
          </a:xfrm>
          <a:prstGeom prst="line">
            <a:avLst/>
          </a:prstGeom>
          <a:noFill/>
          <a:ln w="38100" cap="rnd">
            <a:solidFill>
              <a:schemeClr val="accent4"/>
            </a:solidFill>
          </a:ln>
        </xdr:spPr>
      </xdr:cxnSp>
      <xdr:cxnSp macro="">
        <xdr:nvCxnSpPr>
          <xdr:cNvPr id="562" name="Straight Connector 561">
            <a:extLst>
              <a:ext uri="{FF2B5EF4-FFF2-40B4-BE49-F238E27FC236}">
                <a16:creationId xmlns:a16="http://schemas.microsoft.com/office/drawing/2014/main" id="{00000000-0008-0000-0200-000032020000}"/>
              </a:ext>
            </a:extLst>
          </xdr:cNvPr>
          <xdr:cNvCxnSpPr/>
        </xdr:nvCxnSpPr>
        <xdr:spPr>
          <a:xfrm>
            <a:off x="3535709" y="3337567"/>
            <a:ext cx="548610" cy="0"/>
          </a:xfrm>
          <a:prstGeom prst="line">
            <a:avLst/>
          </a:prstGeom>
          <a:noFill/>
          <a:ln w="38100" cap="rnd">
            <a:solidFill>
              <a:schemeClr val="accent4"/>
            </a:solidFill>
          </a:ln>
        </xdr:spPr>
      </xdr:cxnSp>
      <xdr:cxnSp macro="">
        <xdr:nvCxnSpPr>
          <xdr:cNvPr id="563" name="Straight Connector 562">
            <a:extLst>
              <a:ext uri="{FF2B5EF4-FFF2-40B4-BE49-F238E27FC236}">
                <a16:creationId xmlns:a16="http://schemas.microsoft.com/office/drawing/2014/main" id="{00000000-0008-0000-0200-000033020000}"/>
              </a:ext>
            </a:extLst>
          </xdr:cNvPr>
          <xdr:cNvCxnSpPr>
            <a:cxnSpLocks/>
          </xdr:cNvCxnSpPr>
        </xdr:nvCxnSpPr>
        <xdr:spPr>
          <a:xfrm>
            <a:off x="3261391" y="2383971"/>
            <a:ext cx="0" cy="404956"/>
          </a:xfrm>
          <a:prstGeom prst="line">
            <a:avLst/>
          </a:prstGeom>
          <a:noFill/>
          <a:ln w="19050" cap="rnd">
            <a:solidFill>
              <a:schemeClr val="accent4"/>
            </a:solidFill>
            <a:prstDash val="dash"/>
          </a:ln>
        </xdr:spPr>
      </xdr:cxnSp>
      <xdr:sp macro="" textlink="">
        <xdr:nvSpPr>
          <xdr:cNvPr id="564" name="TextBox 39">
            <a:extLst>
              <a:ext uri="{FF2B5EF4-FFF2-40B4-BE49-F238E27FC236}">
                <a16:creationId xmlns:a16="http://schemas.microsoft.com/office/drawing/2014/main" id="{00000000-0008-0000-0200-000034020000}"/>
              </a:ext>
            </a:extLst>
          </xdr:cNvPr>
          <xdr:cNvSpPr txBox="1">
            <a:spLocks noChangeAspect="1"/>
          </xdr:cNvSpPr>
        </xdr:nvSpPr>
        <xdr:spPr>
          <a:xfrm>
            <a:off x="3535702" y="1691659"/>
            <a:ext cx="548640" cy="1097280"/>
          </a:xfrm>
          <a:prstGeom prst="rect">
            <a:avLst/>
          </a:prstGeom>
          <a:no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grpSp>
    <xdr:clientData/>
  </xdr:twoCellAnchor>
  <xdr:twoCellAnchor>
    <xdr:from>
      <xdr:col>10</xdr:col>
      <xdr:colOff>0</xdr:colOff>
      <xdr:row>7</xdr:row>
      <xdr:rowOff>0</xdr:rowOff>
    </xdr:from>
    <xdr:to>
      <xdr:col>16</xdr:col>
      <xdr:colOff>0</xdr:colOff>
      <xdr:row>13</xdr:row>
      <xdr:rowOff>0</xdr:rowOff>
    </xdr:to>
    <xdr:grpSp>
      <xdr:nvGrpSpPr>
        <xdr:cNvPr id="565" name="Group 564">
          <a:extLst>
            <a:ext uri="{FF2B5EF4-FFF2-40B4-BE49-F238E27FC236}">
              <a16:creationId xmlns:a16="http://schemas.microsoft.com/office/drawing/2014/main" id="{00000000-0008-0000-0200-000035020000}"/>
            </a:ext>
          </a:extLst>
        </xdr:cNvPr>
        <xdr:cNvGrpSpPr/>
      </xdr:nvGrpSpPr>
      <xdr:grpSpPr>
        <a:xfrm>
          <a:off x="2713182" y="1939636"/>
          <a:ext cx="1627909" cy="1662546"/>
          <a:chOff x="2438434" y="1691640"/>
          <a:chExt cx="1645932" cy="1645927"/>
        </a:xfrm>
      </xdr:grpSpPr>
      <xdr:sp macro="" textlink="">
        <xdr:nvSpPr>
          <xdr:cNvPr id="566" name="Rectangle 565">
            <a:extLst>
              <a:ext uri="{FF2B5EF4-FFF2-40B4-BE49-F238E27FC236}">
                <a16:creationId xmlns:a16="http://schemas.microsoft.com/office/drawing/2014/main" id="{00000000-0008-0000-0200-000036020000}"/>
              </a:ext>
            </a:extLst>
          </xdr:cNvPr>
          <xdr:cNvSpPr/>
        </xdr:nvSpPr>
        <xdr:spPr>
          <a:xfrm>
            <a:off x="2438440" y="1691659"/>
            <a:ext cx="1645878" cy="1645908"/>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67" name="TextBox 27">
            <a:extLst>
              <a:ext uri="{FF2B5EF4-FFF2-40B4-BE49-F238E27FC236}">
                <a16:creationId xmlns:a16="http://schemas.microsoft.com/office/drawing/2014/main" id="{00000000-0008-0000-0200-000037020000}"/>
              </a:ext>
            </a:extLst>
          </xdr:cNvPr>
          <xdr:cNvSpPr txBox="1">
            <a:spLocks noChangeAspect="1"/>
          </xdr:cNvSpPr>
        </xdr:nvSpPr>
        <xdr:spPr>
          <a:xfrm>
            <a:off x="3535708" y="2788897"/>
            <a:ext cx="548634" cy="54867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SW</a:t>
            </a:r>
          </a:p>
        </xdr:txBody>
      </xdr:sp>
      <xdr:sp macro="" textlink="">
        <xdr:nvSpPr>
          <xdr:cNvPr id="568" name="TextBox 41">
            <a:extLst>
              <a:ext uri="{FF2B5EF4-FFF2-40B4-BE49-F238E27FC236}">
                <a16:creationId xmlns:a16="http://schemas.microsoft.com/office/drawing/2014/main" id="{00000000-0008-0000-0200-000038020000}"/>
              </a:ext>
            </a:extLst>
          </xdr:cNvPr>
          <xdr:cNvSpPr txBox="1">
            <a:spLocks noChangeAspect="1"/>
          </xdr:cNvSpPr>
        </xdr:nvSpPr>
        <xdr:spPr>
          <a:xfrm>
            <a:off x="2438434" y="2788927"/>
            <a:ext cx="1097274" cy="548640"/>
          </a:xfrm>
          <a:prstGeom prst="rect">
            <a:avLst/>
          </a:prstGeom>
          <a:no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Pilot</a:t>
            </a:r>
          </a:p>
        </xdr:txBody>
      </xdr:sp>
      <xdr:cxnSp macro="">
        <xdr:nvCxnSpPr>
          <xdr:cNvPr id="569" name="Straight Connector 568">
            <a:extLst>
              <a:ext uri="{FF2B5EF4-FFF2-40B4-BE49-F238E27FC236}">
                <a16:creationId xmlns:a16="http://schemas.microsoft.com/office/drawing/2014/main" id="{00000000-0008-0000-0200-000039020000}"/>
              </a:ext>
            </a:extLst>
          </xdr:cNvPr>
          <xdr:cNvCxnSpPr/>
        </xdr:nvCxnSpPr>
        <xdr:spPr>
          <a:xfrm>
            <a:off x="2987062" y="1691640"/>
            <a:ext cx="1097280" cy="0"/>
          </a:xfrm>
          <a:prstGeom prst="line">
            <a:avLst/>
          </a:prstGeom>
          <a:noFill/>
          <a:ln w="38100" cap="rnd">
            <a:solidFill>
              <a:schemeClr val="accent4"/>
            </a:solidFill>
          </a:ln>
        </xdr:spPr>
      </xdr:cxnSp>
      <xdr:cxnSp macro="">
        <xdr:nvCxnSpPr>
          <xdr:cNvPr id="570" name="Straight Connector 569">
            <a:extLst>
              <a:ext uri="{FF2B5EF4-FFF2-40B4-BE49-F238E27FC236}">
                <a16:creationId xmlns:a16="http://schemas.microsoft.com/office/drawing/2014/main" id="{00000000-0008-0000-0200-00003A020000}"/>
              </a:ext>
            </a:extLst>
          </xdr:cNvPr>
          <xdr:cNvCxnSpPr/>
        </xdr:nvCxnSpPr>
        <xdr:spPr>
          <a:xfrm>
            <a:off x="3535684" y="2240293"/>
            <a:ext cx="548658" cy="0"/>
          </a:xfrm>
          <a:prstGeom prst="line">
            <a:avLst/>
          </a:prstGeom>
          <a:noFill/>
          <a:ln w="38100" cap="rnd">
            <a:solidFill>
              <a:schemeClr val="accent4"/>
            </a:solidFill>
          </a:ln>
        </xdr:spPr>
      </xdr:cxnSp>
      <xdr:cxnSp macro="">
        <xdr:nvCxnSpPr>
          <xdr:cNvPr id="571" name="Straight Connector 570">
            <a:extLst>
              <a:ext uri="{FF2B5EF4-FFF2-40B4-BE49-F238E27FC236}">
                <a16:creationId xmlns:a16="http://schemas.microsoft.com/office/drawing/2014/main" id="{00000000-0008-0000-0200-00003B020000}"/>
              </a:ext>
            </a:extLst>
          </xdr:cNvPr>
          <xdr:cNvCxnSpPr/>
        </xdr:nvCxnSpPr>
        <xdr:spPr>
          <a:xfrm>
            <a:off x="4084324" y="1691659"/>
            <a:ext cx="12" cy="1097287"/>
          </a:xfrm>
          <a:prstGeom prst="line">
            <a:avLst/>
          </a:prstGeom>
          <a:noFill/>
          <a:ln w="38100" cap="rnd">
            <a:solidFill>
              <a:schemeClr val="accent4"/>
            </a:solidFill>
          </a:ln>
        </xdr:spPr>
      </xdr:cxnSp>
      <xdr:cxnSp macro="">
        <xdr:nvCxnSpPr>
          <xdr:cNvPr id="572" name="Straight Connector 571">
            <a:extLst>
              <a:ext uri="{FF2B5EF4-FFF2-40B4-BE49-F238E27FC236}">
                <a16:creationId xmlns:a16="http://schemas.microsoft.com/office/drawing/2014/main" id="{00000000-0008-0000-0200-00003C020000}"/>
              </a:ext>
            </a:extLst>
          </xdr:cNvPr>
          <xdr:cNvCxnSpPr/>
        </xdr:nvCxnSpPr>
        <xdr:spPr>
          <a:xfrm>
            <a:off x="4084318" y="2788946"/>
            <a:ext cx="0" cy="548621"/>
          </a:xfrm>
          <a:prstGeom prst="line">
            <a:avLst/>
          </a:prstGeom>
          <a:noFill/>
          <a:ln w="38100" cap="rnd">
            <a:solidFill>
              <a:schemeClr val="accent4"/>
            </a:solidFill>
          </a:ln>
        </xdr:spPr>
      </xdr:cxnSp>
      <xdr:cxnSp macro="">
        <xdr:nvCxnSpPr>
          <xdr:cNvPr id="573" name="Straight Connector 572">
            <a:extLst>
              <a:ext uri="{FF2B5EF4-FFF2-40B4-BE49-F238E27FC236}">
                <a16:creationId xmlns:a16="http://schemas.microsoft.com/office/drawing/2014/main" id="{00000000-0008-0000-0200-00003D020000}"/>
              </a:ext>
            </a:extLst>
          </xdr:cNvPr>
          <xdr:cNvCxnSpPr/>
        </xdr:nvCxnSpPr>
        <xdr:spPr>
          <a:xfrm>
            <a:off x="3535708" y="3337567"/>
            <a:ext cx="548610" cy="0"/>
          </a:xfrm>
          <a:prstGeom prst="line">
            <a:avLst/>
          </a:prstGeom>
          <a:noFill/>
          <a:ln w="38100" cap="rnd">
            <a:solidFill>
              <a:schemeClr val="accent4"/>
            </a:solidFill>
          </a:ln>
        </xdr:spPr>
      </xdr:cxnSp>
      <xdr:grpSp>
        <xdr:nvGrpSpPr>
          <xdr:cNvPr id="574" name="Group 573">
            <a:extLst>
              <a:ext uri="{FF2B5EF4-FFF2-40B4-BE49-F238E27FC236}">
                <a16:creationId xmlns:a16="http://schemas.microsoft.com/office/drawing/2014/main" id="{00000000-0008-0000-0200-00003E020000}"/>
              </a:ext>
            </a:extLst>
          </xdr:cNvPr>
          <xdr:cNvGrpSpPr/>
        </xdr:nvGrpSpPr>
        <xdr:grpSpPr>
          <a:xfrm flipH="1">
            <a:off x="2944368" y="1920240"/>
            <a:ext cx="640080" cy="868687"/>
            <a:chOff x="2938334" y="1920240"/>
            <a:chExt cx="640080" cy="868687"/>
          </a:xfrm>
        </xdr:grpSpPr>
        <xdr:sp macro="" textlink="">
          <xdr:nvSpPr>
            <xdr:cNvPr id="580" name="Oval 579">
              <a:extLst>
                <a:ext uri="{FF2B5EF4-FFF2-40B4-BE49-F238E27FC236}">
                  <a16:creationId xmlns:a16="http://schemas.microsoft.com/office/drawing/2014/main" id="{00000000-0008-0000-0200-000044020000}"/>
                </a:ext>
              </a:extLst>
            </xdr:cNvPr>
            <xdr:cNvSpPr>
              <a:spLocks noChangeAspect="1"/>
            </xdr:cNvSpPr>
          </xdr:nvSpPr>
          <xdr:spPr>
            <a:xfrm>
              <a:off x="2938334" y="192024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81" name="Oval 580">
              <a:extLst>
                <a:ext uri="{FF2B5EF4-FFF2-40B4-BE49-F238E27FC236}">
                  <a16:creationId xmlns:a16="http://schemas.microsoft.com/office/drawing/2014/main" id="{00000000-0008-0000-0200-000045020000}"/>
                </a:ext>
              </a:extLst>
            </xdr:cNvPr>
            <xdr:cNvSpPr>
              <a:spLocks noChangeAspect="1"/>
            </xdr:cNvSpPr>
          </xdr:nvSpPr>
          <xdr:spPr>
            <a:xfrm>
              <a:off x="2938334" y="246888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82" name="Oval 581">
              <a:extLst>
                <a:ext uri="{FF2B5EF4-FFF2-40B4-BE49-F238E27FC236}">
                  <a16:creationId xmlns:a16="http://schemas.microsoft.com/office/drawing/2014/main" id="{00000000-0008-0000-0200-000046020000}"/>
                </a:ext>
              </a:extLst>
            </xdr:cNvPr>
            <xdr:cNvSpPr>
              <a:spLocks noChangeAspect="1"/>
            </xdr:cNvSpPr>
          </xdr:nvSpPr>
          <xdr:spPr>
            <a:xfrm>
              <a:off x="3486974" y="219456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583" name="Straight Connector 582">
              <a:extLst>
                <a:ext uri="{FF2B5EF4-FFF2-40B4-BE49-F238E27FC236}">
                  <a16:creationId xmlns:a16="http://schemas.microsoft.com/office/drawing/2014/main" id="{00000000-0008-0000-0200-000047020000}"/>
                </a:ext>
              </a:extLst>
            </xdr:cNvPr>
            <xdr:cNvCxnSpPr>
              <a:cxnSpLocks/>
              <a:stCxn id="577" idx="1"/>
              <a:endCxn id="579" idx="3"/>
            </xdr:cNvCxnSpPr>
          </xdr:nvCxnSpPr>
          <xdr:spPr>
            <a:xfrm flipV="1">
              <a:off x="2987110" y="2240299"/>
              <a:ext cx="548592" cy="274320"/>
            </a:xfrm>
            <a:prstGeom prst="line">
              <a:avLst/>
            </a:prstGeom>
            <a:noFill/>
            <a:ln w="38100" cap="rnd">
              <a:solidFill>
                <a:schemeClr val="accent4"/>
              </a:solidFill>
              <a:headEnd type="arrow" w="lg" len="med"/>
            </a:ln>
          </xdr:spPr>
        </xdr:cxnSp>
        <xdr:cxnSp macro="">
          <xdr:nvCxnSpPr>
            <xdr:cNvPr id="584" name="Straight Connector 583">
              <a:extLst>
                <a:ext uri="{FF2B5EF4-FFF2-40B4-BE49-F238E27FC236}">
                  <a16:creationId xmlns:a16="http://schemas.microsoft.com/office/drawing/2014/main" id="{00000000-0008-0000-0200-000048020000}"/>
                </a:ext>
              </a:extLst>
            </xdr:cNvPr>
            <xdr:cNvCxnSpPr>
              <a:cxnSpLocks/>
            </xdr:cNvCxnSpPr>
          </xdr:nvCxnSpPr>
          <xdr:spPr>
            <a:xfrm flipH="1">
              <a:off x="3261390" y="2377459"/>
              <a:ext cx="1" cy="411468"/>
            </a:xfrm>
            <a:prstGeom prst="line">
              <a:avLst/>
            </a:prstGeom>
            <a:noFill/>
            <a:ln w="19050" cap="rnd">
              <a:solidFill>
                <a:schemeClr val="accent4"/>
              </a:solidFill>
              <a:prstDash val="dash"/>
            </a:ln>
          </xdr:spPr>
        </xdr:cxnSp>
      </xdr:grpSp>
      <xdr:cxnSp macro="">
        <xdr:nvCxnSpPr>
          <xdr:cNvPr id="575" name="Straight Connector 574">
            <a:extLst>
              <a:ext uri="{FF2B5EF4-FFF2-40B4-BE49-F238E27FC236}">
                <a16:creationId xmlns:a16="http://schemas.microsoft.com/office/drawing/2014/main" id="{00000000-0008-0000-0200-00003F020000}"/>
              </a:ext>
            </a:extLst>
          </xdr:cNvPr>
          <xdr:cNvCxnSpPr/>
        </xdr:nvCxnSpPr>
        <xdr:spPr>
          <a:xfrm>
            <a:off x="3535708" y="2788927"/>
            <a:ext cx="548658" cy="0"/>
          </a:xfrm>
          <a:prstGeom prst="line">
            <a:avLst/>
          </a:prstGeom>
          <a:noFill/>
          <a:ln w="38100" cap="rnd">
            <a:solidFill>
              <a:schemeClr val="accent4"/>
            </a:solidFill>
          </a:ln>
        </xdr:spPr>
      </xdr:cxnSp>
      <xdr:sp macro="" textlink="">
        <xdr:nvSpPr>
          <xdr:cNvPr id="576" name="TextBox 38">
            <a:extLst>
              <a:ext uri="{FF2B5EF4-FFF2-40B4-BE49-F238E27FC236}">
                <a16:creationId xmlns:a16="http://schemas.microsoft.com/office/drawing/2014/main" id="{00000000-0008-0000-0200-000040020000}"/>
              </a:ext>
            </a:extLst>
          </xdr:cNvPr>
          <xdr:cNvSpPr txBox="1">
            <a:spLocks noChangeAspect="1"/>
          </xdr:cNvSpPr>
        </xdr:nvSpPr>
        <xdr:spPr>
          <a:xfrm>
            <a:off x="3535702" y="1691659"/>
            <a:ext cx="548640" cy="54864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r>
              <a:rPr lang="en-US" baseline="-25000">
                <a:solidFill>
                  <a:schemeClr val="bg1"/>
                </a:solidFill>
                <a:latin typeface="Comic Sans MS" panose="030F0702030302020204" pitchFamily="66" charset="0"/>
              </a:rPr>
              <a:t>NO</a:t>
            </a:r>
            <a:endParaRPr lang="en-US">
              <a:solidFill>
                <a:schemeClr val="bg1"/>
              </a:solidFill>
              <a:latin typeface="Comic Sans MS" panose="030F0702030302020204" pitchFamily="66" charset="0"/>
            </a:endParaRPr>
          </a:p>
        </xdr:txBody>
      </xdr:sp>
      <xdr:sp macro="" textlink="">
        <xdr:nvSpPr>
          <xdr:cNvPr id="577" name="TextBox 40">
            <a:extLst>
              <a:ext uri="{FF2B5EF4-FFF2-40B4-BE49-F238E27FC236}">
                <a16:creationId xmlns:a16="http://schemas.microsoft.com/office/drawing/2014/main" id="{00000000-0008-0000-0200-000041020000}"/>
              </a:ext>
            </a:extLst>
          </xdr:cNvPr>
          <xdr:cNvSpPr txBox="1">
            <a:spLocks noChangeAspect="1"/>
          </xdr:cNvSpPr>
        </xdr:nvSpPr>
        <xdr:spPr>
          <a:xfrm>
            <a:off x="3535672" y="2240299"/>
            <a:ext cx="548670" cy="54864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r>
              <a:rPr lang="en-US" baseline="-25000">
                <a:solidFill>
                  <a:schemeClr val="bg1"/>
                </a:solidFill>
                <a:latin typeface="Comic Sans MS" panose="030F0702030302020204" pitchFamily="66" charset="0"/>
              </a:rPr>
              <a:t>NC</a:t>
            </a:r>
            <a:endParaRPr lang="en-US">
              <a:solidFill>
                <a:schemeClr val="bg1"/>
              </a:solidFill>
              <a:latin typeface="Comic Sans MS" panose="030F0702030302020204" pitchFamily="66" charset="0"/>
            </a:endParaRPr>
          </a:p>
        </xdr:txBody>
      </xdr:sp>
      <xdr:cxnSp macro="">
        <xdr:nvCxnSpPr>
          <xdr:cNvPr id="578" name="Straight Connector 577">
            <a:extLst>
              <a:ext uri="{FF2B5EF4-FFF2-40B4-BE49-F238E27FC236}">
                <a16:creationId xmlns:a16="http://schemas.microsoft.com/office/drawing/2014/main" id="{00000000-0008-0000-0200-000042020000}"/>
              </a:ext>
            </a:extLst>
          </xdr:cNvPr>
          <xdr:cNvCxnSpPr/>
        </xdr:nvCxnSpPr>
        <xdr:spPr>
          <a:xfrm>
            <a:off x="3535690" y="1691640"/>
            <a:ext cx="12" cy="1097287"/>
          </a:xfrm>
          <a:prstGeom prst="line">
            <a:avLst/>
          </a:prstGeom>
          <a:noFill/>
          <a:ln w="38100" cap="rnd">
            <a:solidFill>
              <a:schemeClr val="accent4"/>
            </a:solidFill>
          </a:ln>
        </xdr:spPr>
      </xdr:cxnSp>
      <xdr:sp macro="" textlink="">
        <xdr:nvSpPr>
          <xdr:cNvPr id="579" name="TextBox 39">
            <a:extLst>
              <a:ext uri="{FF2B5EF4-FFF2-40B4-BE49-F238E27FC236}">
                <a16:creationId xmlns:a16="http://schemas.microsoft.com/office/drawing/2014/main" id="{00000000-0008-0000-0200-000043020000}"/>
              </a:ext>
            </a:extLst>
          </xdr:cNvPr>
          <xdr:cNvSpPr txBox="1">
            <a:spLocks noChangeAspect="1"/>
          </xdr:cNvSpPr>
        </xdr:nvSpPr>
        <xdr:spPr>
          <a:xfrm>
            <a:off x="2438440" y="1691659"/>
            <a:ext cx="548640" cy="1097280"/>
          </a:xfrm>
          <a:prstGeom prst="rect">
            <a:avLst/>
          </a:prstGeom>
          <a:no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grpSp>
    <xdr:clientData/>
  </xdr:twoCellAnchor>
  <xdr:twoCellAnchor>
    <xdr:from>
      <xdr:col>10</xdr:col>
      <xdr:colOff>0</xdr:colOff>
      <xdr:row>15</xdr:row>
      <xdr:rowOff>0</xdr:rowOff>
    </xdr:from>
    <xdr:to>
      <xdr:col>16</xdr:col>
      <xdr:colOff>0</xdr:colOff>
      <xdr:row>23</xdr:row>
      <xdr:rowOff>0</xdr:rowOff>
    </xdr:to>
    <xdr:grpSp>
      <xdr:nvGrpSpPr>
        <xdr:cNvPr id="585" name="Group 584">
          <a:extLst>
            <a:ext uri="{FF2B5EF4-FFF2-40B4-BE49-F238E27FC236}">
              <a16:creationId xmlns:a16="http://schemas.microsoft.com/office/drawing/2014/main" id="{00000000-0008-0000-0200-000049020000}"/>
            </a:ext>
          </a:extLst>
        </xdr:cNvPr>
        <xdr:cNvGrpSpPr/>
      </xdr:nvGrpSpPr>
      <xdr:grpSpPr>
        <a:xfrm>
          <a:off x="2713182" y="4156364"/>
          <a:ext cx="1627909" cy="2216727"/>
          <a:chOff x="2438434" y="1691640"/>
          <a:chExt cx="1645932" cy="2194561"/>
        </a:xfrm>
      </xdr:grpSpPr>
      <xdr:sp macro="" textlink="">
        <xdr:nvSpPr>
          <xdr:cNvPr id="586" name="Rectangle 585">
            <a:extLst>
              <a:ext uri="{FF2B5EF4-FFF2-40B4-BE49-F238E27FC236}">
                <a16:creationId xmlns:a16="http://schemas.microsoft.com/office/drawing/2014/main" id="{00000000-0008-0000-0200-00004A020000}"/>
              </a:ext>
            </a:extLst>
          </xdr:cNvPr>
          <xdr:cNvSpPr/>
        </xdr:nvSpPr>
        <xdr:spPr>
          <a:xfrm>
            <a:off x="2438440" y="1691659"/>
            <a:ext cx="1645878" cy="2194542"/>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87" name="Rectangle 586">
            <a:extLst>
              <a:ext uri="{FF2B5EF4-FFF2-40B4-BE49-F238E27FC236}">
                <a16:creationId xmlns:a16="http://schemas.microsoft.com/office/drawing/2014/main" id="{00000000-0008-0000-0200-00004B020000}"/>
              </a:ext>
            </a:extLst>
          </xdr:cNvPr>
          <xdr:cNvSpPr/>
        </xdr:nvSpPr>
        <xdr:spPr>
          <a:xfrm>
            <a:off x="2438440" y="1691659"/>
            <a:ext cx="1645878" cy="1645908"/>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88" name="TextBox 117">
            <a:extLst>
              <a:ext uri="{FF2B5EF4-FFF2-40B4-BE49-F238E27FC236}">
                <a16:creationId xmlns:a16="http://schemas.microsoft.com/office/drawing/2014/main" id="{00000000-0008-0000-0200-00004C020000}"/>
              </a:ext>
            </a:extLst>
          </xdr:cNvPr>
          <xdr:cNvSpPr txBox="1">
            <a:spLocks noChangeAspect="1"/>
          </xdr:cNvSpPr>
        </xdr:nvSpPr>
        <xdr:spPr>
          <a:xfrm>
            <a:off x="3535708" y="2788940"/>
            <a:ext cx="548634" cy="1097256"/>
          </a:xfrm>
          <a:prstGeom prst="rect">
            <a:avLst/>
          </a:prstGeom>
          <a:no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SW</a:t>
            </a:r>
          </a:p>
          <a:p>
            <a:pPr algn="ctr"/>
            <a:r>
              <a:rPr lang="en-US" b="1">
                <a:solidFill>
                  <a:srgbClr val="00B050"/>
                </a:solidFill>
                <a:latin typeface="Arial" panose="020B0604020202020204" pitchFamily="34" charset="0"/>
                <a:cs typeface="Arial" panose="020B0604020202020204" pitchFamily="34" charset="0"/>
              </a:rPr>
              <a:t>DB</a:t>
            </a:r>
          </a:p>
        </xdr:txBody>
      </xdr:sp>
      <xdr:sp macro="" textlink="">
        <xdr:nvSpPr>
          <xdr:cNvPr id="589" name="TextBox 118">
            <a:extLst>
              <a:ext uri="{FF2B5EF4-FFF2-40B4-BE49-F238E27FC236}">
                <a16:creationId xmlns:a16="http://schemas.microsoft.com/office/drawing/2014/main" id="{00000000-0008-0000-0200-00004D020000}"/>
              </a:ext>
            </a:extLst>
          </xdr:cNvPr>
          <xdr:cNvSpPr txBox="1">
            <a:spLocks noChangeAspect="1"/>
          </xdr:cNvSpPr>
        </xdr:nvSpPr>
        <xdr:spPr>
          <a:xfrm>
            <a:off x="2438434" y="2788927"/>
            <a:ext cx="1097274" cy="548640"/>
          </a:xfrm>
          <a:prstGeom prst="rect">
            <a:avLst/>
          </a:prstGeom>
          <a:no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Pilot</a:t>
            </a:r>
          </a:p>
        </xdr:txBody>
      </xdr:sp>
      <xdr:sp macro="" textlink="">
        <xdr:nvSpPr>
          <xdr:cNvPr id="590" name="TextBox 119">
            <a:extLst>
              <a:ext uri="{FF2B5EF4-FFF2-40B4-BE49-F238E27FC236}">
                <a16:creationId xmlns:a16="http://schemas.microsoft.com/office/drawing/2014/main" id="{00000000-0008-0000-0200-00004E020000}"/>
              </a:ext>
            </a:extLst>
          </xdr:cNvPr>
          <xdr:cNvSpPr txBox="1">
            <a:spLocks noChangeAspect="1"/>
          </xdr:cNvSpPr>
        </xdr:nvSpPr>
        <xdr:spPr>
          <a:xfrm>
            <a:off x="2438434" y="3337555"/>
            <a:ext cx="548640" cy="548640"/>
          </a:xfrm>
          <a:prstGeom prst="rect">
            <a:avLst/>
          </a:prstGeom>
          <a:no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P</a:t>
            </a:r>
            <a:r>
              <a:rPr lang="en-US" baseline="-25000">
                <a:solidFill>
                  <a:schemeClr val="bg1"/>
                </a:solidFill>
                <a:latin typeface="Comic Sans MS" panose="030F0702030302020204" pitchFamily="66" charset="0"/>
              </a:rPr>
              <a:t>Hi</a:t>
            </a:r>
            <a:endParaRPr lang="en-US">
              <a:solidFill>
                <a:schemeClr val="bg1"/>
              </a:solidFill>
              <a:latin typeface="Comic Sans MS" panose="030F0702030302020204" pitchFamily="66" charset="0"/>
            </a:endParaRPr>
          </a:p>
        </xdr:txBody>
      </xdr:sp>
      <xdr:sp macro="" textlink="">
        <xdr:nvSpPr>
          <xdr:cNvPr id="591" name="TextBox 120">
            <a:extLst>
              <a:ext uri="{FF2B5EF4-FFF2-40B4-BE49-F238E27FC236}">
                <a16:creationId xmlns:a16="http://schemas.microsoft.com/office/drawing/2014/main" id="{00000000-0008-0000-0200-00004F020000}"/>
              </a:ext>
            </a:extLst>
          </xdr:cNvPr>
          <xdr:cNvSpPr txBox="1">
            <a:spLocks noChangeAspect="1"/>
          </xdr:cNvSpPr>
        </xdr:nvSpPr>
        <xdr:spPr>
          <a:xfrm>
            <a:off x="2987068" y="3337561"/>
            <a:ext cx="548640" cy="548640"/>
          </a:xfrm>
          <a:prstGeom prst="rect">
            <a:avLst/>
          </a:prstGeom>
          <a:no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P</a:t>
            </a:r>
            <a:r>
              <a:rPr lang="en-US" baseline="-25000">
                <a:solidFill>
                  <a:schemeClr val="bg1"/>
                </a:solidFill>
                <a:latin typeface="Comic Sans MS" panose="030F0702030302020204" pitchFamily="66" charset="0"/>
              </a:rPr>
              <a:t>Lo</a:t>
            </a:r>
            <a:endParaRPr lang="en-US">
              <a:solidFill>
                <a:schemeClr val="bg1"/>
              </a:solidFill>
              <a:latin typeface="Comic Sans MS" panose="030F0702030302020204" pitchFamily="66" charset="0"/>
            </a:endParaRPr>
          </a:p>
        </xdr:txBody>
      </xdr:sp>
      <xdr:sp macro="" textlink="">
        <xdr:nvSpPr>
          <xdr:cNvPr id="592" name="TextBox 121">
            <a:extLst>
              <a:ext uri="{FF2B5EF4-FFF2-40B4-BE49-F238E27FC236}">
                <a16:creationId xmlns:a16="http://schemas.microsoft.com/office/drawing/2014/main" id="{00000000-0008-0000-0200-000050020000}"/>
              </a:ext>
            </a:extLst>
          </xdr:cNvPr>
          <xdr:cNvSpPr txBox="1">
            <a:spLocks noChangeAspect="1"/>
          </xdr:cNvSpPr>
        </xdr:nvSpPr>
        <xdr:spPr>
          <a:xfrm>
            <a:off x="3535702" y="1691659"/>
            <a:ext cx="548640" cy="54864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r>
              <a:rPr lang="en-US" baseline="-25000">
                <a:solidFill>
                  <a:schemeClr val="bg1"/>
                </a:solidFill>
                <a:latin typeface="Comic Sans MS" panose="030F0702030302020204" pitchFamily="66" charset="0"/>
              </a:rPr>
              <a:t>NO</a:t>
            </a:r>
            <a:endParaRPr lang="en-US">
              <a:solidFill>
                <a:schemeClr val="bg1"/>
              </a:solidFill>
              <a:latin typeface="Comic Sans MS" panose="030F0702030302020204" pitchFamily="66" charset="0"/>
            </a:endParaRPr>
          </a:p>
        </xdr:txBody>
      </xdr:sp>
      <xdr:sp macro="" textlink="">
        <xdr:nvSpPr>
          <xdr:cNvPr id="593" name="TextBox 122">
            <a:extLst>
              <a:ext uri="{FF2B5EF4-FFF2-40B4-BE49-F238E27FC236}">
                <a16:creationId xmlns:a16="http://schemas.microsoft.com/office/drawing/2014/main" id="{00000000-0008-0000-0200-000051020000}"/>
              </a:ext>
            </a:extLst>
          </xdr:cNvPr>
          <xdr:cNvSpPr txBox="1">
            <a:spLocks noChangeAspect="1"/>
          </xdr:cNvSpPr>
        </xdr:nvSpPr>
        <xdr:spPr>
          <a:xfrm>
            <a:off x="2438440" y="1691659"/>
            <a:ext cx="548640" cy="1097280"/>
          </a:xfrm>
          <a:prstGeom prst="rect">
            <a:avLst/>
          </a:prstGeom>
          <a:no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594" name="TextBox 123">
            <a:extLst>
              <a:ext uri="{FF2B5EF4-FFF2-40B4-BE49-F238E27FC236}">
                <a16:creationId xmlns:a16="http://schemas.microsoft.com/office/drawing/2014/main" id="{00000000-0008-0000-0200-000052020000}"/>
              </a:ext>
            </a:extLst>
          </xdr:cNvPr>
          <xdr:cNvSpPr txBox="1">
            <a:spLocks noChangeAspect="1"/>
          </xdr:cNvSpPr>
        </xdr:nvSpPr>
        <xdr:spPr>
          <a:xfrm>
            <a:off x="3535672" y="2240299"/>
            <a:ext cx="548670" cy="54864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r>
              <a:rPr lang="en-US" baseline="-25000">
                <a:solidFill>
                  <a:schemeClr val="bg1"/>
                </a:solidFill>
                <a:latin typeface="Comic Sans MS" panose="030F0702030302020204" pitchFamily="66" charset="0"/>
              </a:rPr>
              <a:t>NC</a:t>
            </a:r>
            <a:endParaRPr lang="en-US">
              <a:solidFill>
                <a:schemeClr val="bg1"/>
              </a:solidFill>
              <a:latin typeface="Comic Sans MS" panose="030F0702030302020204" pitchFamily="66" charset="0"/>
            </a:endParaRPr>
          </a:p>
        </xdr:txBody>
      </xdr:sp>
      <xdr:cxnSp macro="">
        <xdr:nvCxnSpPr>
          <xdr:cNvPr id="595" name="Straight Connector 594">
            <a:extLst>
              <a:ext uri="{FF2B5EF4-FFF2-40B4-BE49-F238E27FC236}">
                <a16:creationId xmlns:a16="http://schemas.microsoft.com/office/drawing/2014/main" id="{00000000-0008-0000-0200-000053020000}"/>
              </a:ext>
            </a:extLst>
          </xdr:cNvPr>
          <xdr:cNvCxnSpPr/>
        </xdr:nvCxnSpPr>
        <xdr:spPr>
          <a:xfrm>
            <a:off x="2987062" y="1691640"/>
            <a:ext cx="1097280" cy="0"/>
          </a:xfrm>
          <a:prstGeom prst="line">
            <a:avLst/>
          </a:prstGeom>
          <a:noFill/>
          <a:ln w="38100" cap="rnd">
            <a:solidFill>
              <a:schemeClr val="accent4"/>
            </a:solidFill>
          </a:ln>
        </xdr:spPr>
      </xdr:cxnSp>
      <xdr:cxnSp macro="">
        <xdr:nvCxnSpPr>
          <xdr:cNvPr id="596" name="Straight Connector 595">
            <a:extLst>
              <a:ext uri="{FF2B5EF4-FFF2-40B4-BE49-F238E27FC236}">
                <a16:creationId xmlns:a16="http://schemas.microsoft.com/office/drawing/2014/main" id="{00000000-0008-0000-0200-000054020000}"/>
              </a:ext>
            </a:extLst>
          </xdr:cNvPr>
          <xdr:cNvCxnSpPr/>
        </xdr:nvCxnSpPr>
        <xdr:spPr>
          <a:xfrm>
            <a:off x="3535684" y="2240293"/>
            <a:ext cx="548658" cy="0"/>
          </a:xfrm>
          <a:prstGeom prst="line">
            <a:avLst/>
          </a:prstGeom>
          <a:noFill/>
          <a:ln w="38100" cap="rnd">
            <a:solidFill>
              <a:schemeClr val="accent4"/>
            </a:solidFill>
          </a:ln>
        </xdr:spPr>
      </xdr:cxnSp>
      <xdr:cxnSp macro="">
        <xdr:nvCxnSpPr>
          <xdr:cNvPr id="597" name="Straight Connector 596">
            <a:extLst>
              <a:ext uri="{FF2B5EF4-FFF2-40B4-BE49-F238E27FC236}">
                <a16:creationId xmlns:a16="http://schemas.microsoft.com/office/drawing/2014/main" id="{00000000-0008-0000-0200-000055020000}"/>
              </a:ext>
            </a:extLst>
          </xdr:cNvPr>
          <xdr:cNvCxnSpPr/>
        </xdr:nvCxnSpPr>
        <xdr:spPr>
          <a:xfrm>
            <a:off x="4084324" y="1691659"/>
            <a:ext cx="12" cy="1097287"/>
          </a:xfrm>
          <a:prstGeom prst="line">
            <a:avLst/>
          </a:prstGeom>
          <a:noFill/>
          <a:ln w="38100" cap="rnd">
            <a:solidFill>
              <a:schemeClr val="accent4"/>
            </a:solidFill>
          </a:ln>
        </xdr:spPr>
      </xdr:cxnSp>
      <xdr:cxnSp macro="">
        <xdr:nvCxnSpPr>
          <xdr:cNvPr id="598" name="Straight Connector 597">
            <a:extLst>
              <a:ext uri="{FF2B5EF4-FFF2-40B4-BE49-F238E27FC236}">
                <a16:creationId xmlns:a16="http://schemas.microsoft.com/office/drawing/2014/main" id="{00000000-0008-0000-0200-000056020000}"/>
              </a:ext>
            </a:extLst>
          </xdr:cNvPr>
          <xdr:cNvCxnSpPr/>
        </xdr:nvCxnSpPr>
        <xdr:spPr>
          <a:xfrm>
            <a:off x="3535708" y="2788927"/>
            <a:ext cx="548658" cy="0"/>
          </a:xfrm>
          <a:prstGeom prst="line">
            <a:avLst/>
          </a:prstGeom>
          <a:noFill/>
          <a:ln w="38100" cap="rnd">
            <a:solidFill>
              <a:schemeClr val="accent4"/>
            </a:solidFill>
          </a:ln>
        </xdr:spPr>
      </xdr:cxnSp>
      <xdr:cxnSp macro="">
        <xdr:nvCxnSpPr>
          <xdr:cNvPr id="599" name="Straight Connector 598">
            <a:extLst>
              <a:ext uri="{FF2B5EF4-FFF2-40B4-BE49-F238E27FC236}">
                <a16:creationId xmlns:a16="http://schemas.microsoft.com/office/drawing/2014/main" id="{00000000-0008-0000-0200-000057020000}"/>
              </a:ext>
            </a:extLst>
          </xdr:cNvPr>
          <xdr:cNvCxnSpPr/>
        </xdr:nvCxnSpPr>
        <xdr:spPr>
          <a:xfrm>
            <a:off x="3535690" y="1691640"/>
            <a:ext cx="12" cy="1097287"/>
          </a:xfrm>
          <a:prstGeom prst="line">
            <a:avLst/>
          </a:prstGeom>
          <a:noFill/>
          <a:ln w="38100" cap="rnd">
            <a:solidFill>
              <a:schemeClr val="accent4"/>
            </a:solidFill>
          </a:ln>
        </xdr:spPr>
      </xdr:cxnSp>
      <xdr:grpSp>
        <xdr:nvGrpSpPr>
          <xdr:cNvPr id="600" name="Group 599">
            <a:extLst>
              <a:ext uri="{FF2B5EF4-FFF2-40B4-BE49-F238E27FC236}">
                <a16:creationId xmlns:a16="http://schemas.microsoft.com/office/drawing/2014/main" id="{00000000-0008-0000-0200-000058020000}"/>
              </a:ext>
            </a:extLst>
          </xdr:cNvPr>
          <xdr:cNvGrpSpPr/>
        </xdr:nvGrpSpPr>
        <xdr:grpSpPr>
          <a:xfrm flipH="1">
            <a:off x="2944320" y="1920259"/>
            <a:ext cx="640080" cy="868687"/>
            <a:chOff x="2938334" y="1920240"/>
            <a:chExt cx="640080" cy="868687"/>
          </a:xfrm>
        </xdr:grpSpPr>
        <xdr:sp macro="" textlink="">
          <xdr:nvSpPr>
            <xdr:cNvPr id="601" name="Oval 600">
              <a:extLst>
                <a:ext uri="{FF2B5EF4-FFF2-40B4-BE49-F238E27FC236}">
                  <a16:creationId xmlns:a16="http://schemas.microsoft.com/office/drawing/2014/main" id="{00000000-0008-0000-0200-000059020000}"/>
                </a:ext>
              </a:extLst>
            </xdr:cNvPr>
            <xdr:cNvSpPr>
              <a:spLocks noChangeAspect="1"/>
            </xdr:cNvSpPr>
          </xdr:nvSpPr>
          <xdr:spPr>
            <a:xfrm>
              <a:off x="2938334" y="192024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602" name="Oval 601">
              <a:extLst>
                <a:ext uri="{FF2B5EF4-FFF2-40B4-BE49-F238E27FC236}">
                  <a16:creationId xmlns:a16="http://schemas.microsoft.com/office/drawing/2014/main" id="{00000000-0008-0000-0200-00005A020000}"/>
                </a:ext>
              </a:extLst>
            </xdr:cNvPr>
            <xdr:cNvSpPr>
              <a:spLocks noChangeAspect="1"/>
            </xdr:cNvSpPr>
          </xdr:nvSpPr>
          <xdr:spPr>
            <a:xfrm>
              <a:off x="2938334" y="246888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603" name="Oval 602">
              <a:extLst>
                <a:ext uri="{FF2B5EF4-FFF2-40B4-BE49-F238E27FC236}">
                  <a16:creationId xmlns:a16="http://schemas.microsoft.com/office/drawing/2014/main" id="{00000000-0008-0000-0200-00005B020000}"/>
                </a:ext>
              </a:extLst>
            </xdr:cNvPr>
            <xdr:cNvSpPr>
              <a:spLocks noChangeAspect="1"/>
            </xdr:cNvSpPr>
          </xdr:nvSpPr>
          <xdr:spPr>
            <a:xfrm>
              <a:off x="3486974" y="219456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604" name="Straight Connector 603">
              <a:extLst>
                <a:ext uri="{FF2B5EF4-FFF2-40B4-BE49-F238E27FC236}">
                  <a16:creationId xmlns:a16="http://schemas.microsoft.com/office/drawing/2014/main" id="{00000000-0008-0000-0200-00005C020000}"/>
                </a:ext>
              </a:extLst>
            </xdr:cNvPr>
            <xdr:cNvCxnSpPr>
              <a:cxnSpLocks/>
            </xdr:cNvCxnSpPr>
          </xdr:nvCxnSpPr>
          <xdr:spPr>
            <a:xfrm flipV="1">
              <a:off x="2987110" y="2240299"/>
              <a:ext cx="548592" cy="274320"/>
            </a:xfrm>
            <a:prstGeom prst="line">
              <a:avLst/>
            </a:prstGeom>
            <a:noFill/>
            <a:ln w="38100" cap="rnd">
              <a:solidFill>
                <a:schemeClr val="accent4"/>
              </a:solidFill>
              <a:headEnd type="arrow" w="lg" len="med"/>
            </a:ln>
          </xdr:spPr>
        </xdr:cxnSp>
        <xdr:cxnSp macro="">
          <xdr:nvCxnSpPr>
            <xdr:cNvPr id="605" name="Straight Connector 604">
              <a:extLst>
                <a:ext uri="{FF2B5EF4-FFF2-40B4-BE49-F238E27FC236}">
                  <a16:creationId xmlns:a16="http://schemas.microsoft.com/office/drawing/2014/main" id="{00000000-0008-0000-0200-00005D020000}"/>
                </a:ext>
              </a:extLst>
            </xdr:cNvPr>
            <xdr:cNvCxnSpPr>
              <a:cxnSpLocks/>
            </xdr:cNvCxnSpPr>
          </xdr:nvCxnSpPr>
          <xdr:spPr>
            <a:xfrm flipH="1">
              <a:off x="3261390" y="2377459"/>
              <a:ext cx="1" cy="411468"/>
            </a:xfrm>
            <a:prstGeom prst="line">
              <a:avLst/>
            </a:prstGeom>
            <a:noFill/>
            <a:ln w="19050" cap="rnd">
              <a:solidFill>
                <a:schemeClr val="accent4"/>
              </a:solidFill>
              <a:prstDash val="dash"/>
            </a:ln>
          </xdr:spPr>
        </xdr:cxnSp>
      </xdr:grpSp>
    </xdr:grpSp>
    <xdr:clientData/>
  </xdr:twoCellAnchor>
  <xdr:twoCellAnchor>
    <xdr:from>
      <xdr:col>3</xdr:col>
      <xdr:colOff>0</xdr:colOff>
      <xdr:row>15</xdr:row>
      <xdr:rowOff>0</xdr:rowOff>
    </xdr:from>
    <xdr:to>
      <xdr:col>9</xdr:col>
      <xdr:colOff>0</xdr:colOff>
      <xdr:row>23</xdr:row>
      <xdr:rowOff>0</xdr:rowOff>
    </xdr:to>
    <xdr:grpSp>
      <xdr:nvGrpSpPr>
        <xdr:cNvPr id="606" name="Group 605">
          <a:extLst>
            <a:ext uri="{FF2B5EF4-FFF2-40B4-BE49-F238E27FC236}">
              <a16:creationId xmlns:a16="http://schemas.microsoft.com/office/drawing/2014/main" id="{00000000-0008-0000-0200-00005E020000}"/>
            </a:ext>
          </a:extLst>
        </xdr:cNvPr>
        <xdr:cNvGrpSpPr/>
      </xdr:nvGrpSpPr>
      <xdr:grpSpPr>
        <a:xfrm>
          <a:off x="813955" y="4156364"/>
          <a:ext cx="1627909" cy="2216727"/>
          <a:chOff x="2438434" y="1691659"/>
          <a:chExt cx="1645908" cy="2194542"/>
        </a:xfrm>
      </xdr:grpSpPr>
      <xdr:sp macro="" textlink="">
        <xdr:nvSpPr>
          <xdr:cNvPr id="607" name="Rectangle 606">
            <a:extLst>
              <a:ext uri="{FF2B5EF4-FFF2-40B4-BE49-F238E27FC236}">
                <a16:creationId xmlns:a16="http://schemas.microsoft.com/office/drawing/2014/main" id="{00000000-0008-0000-0200-00005F020000}"/>
              </a:ext>
            </a:extLst>
          </xdr:cNvPr>
          <xdr:cNvSpPr/>
        </xdr:nvSpPr>
        <xdr:spPr>
          <a:xfrm>
            <a:off x="2438440" y="1691659"/>
            <a:ext cx="1645878" cy="2194542"/>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608" name="Rectangle 607">
            <a:extLst>
              <a:ext uri="{FF2B5EF4-FFF2-40B4-BE49-F238E27FC236}">
                <a16:creationId xmlns:a16="http://schemas.microsoft.com/office/drawing/2014/main" id="{00000000-0008-0000-0200-000060020000}"/>
              </a:ext>
            </a:extLst>
          </xdr:cNvPr>
          <xdr:cNvSpPr/>
        </xdr:nvSpPr>
        <xdr:spPr>
          <a:xfrm>
            <a:off x="2438440" y="1691659"/>
            <a:ext cx="1645878" cy="1645908"/>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609" name="TextBox 31">
            <a:extLst>
              <a:ext uri="{FF2B5EF4-FFF2-40B4-BE49-F238E27FC236}">
                <a16:creationId xmlns:a16="http://schemas.microsoft.com/office/drawing/2014/main" id="{00000000-0008-0000-0200-000061020000}"/>
              </a:ext>
            </a:extLst>
          </xdr:cNvPr>
          <xdr:cNvSpPr txBox="1">
            <a:spLocks noChangeAspect="1"/>
          </xdr:cNvSpPr>
        </xdr:nvSpPr>
        <xdr:spPr>
          <a:xfrm>
            <a:off x="3535708" y="2788940"/>
            <a:ext cx="548634" cy="1097256"/>
          </a:xfrm>
          <a:prstGeom prst="rect">
            <a:avLst/>
          </a:prstGeom>
          <a:no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SW</a:t>
            </a:r>
          </a:p>
          <a:p>
            <a:pPr algn="ctr"/>
            <a:r>
              <a:rPr lang="en-US" b="1">
                <a:solidFill>
                  <a:srgbClr val="00B050"/>
                </a:solidFill>
                <a:latin typeface="Arial" panose="020B0604020202020204" pitchFamily="34" charset="0"/>
                <a:cs typeface="Arial" panose="020B0604020202020204" pitchFamily="34" charset="0"/>
              </a:rPr>
              <a:t>DB</a:t>
            </a:r>
          </a:p>
        </xdr:txBody>
      </xdr:sp>
      <xdr:sp macro="" textlink="">
        <xdr:nvSpPr>
          <xdr:cNvPr id="610" name="TextBox 32">
            <a:extLst>
              <a:ext uri="{FF2B5EF4-FFF2-40B4-BE49-F238E27FC236}">
                <a16:creationId xmlns:a16="http://schemas.microsoft.com/office/drawing/2014/main" id="{00000000-0008-0000-0200-000062020000}"/>
              </a:ext>
            </a:extLst>
          </xdr:cNvPr>
          <xdr:cNvSpPr txBox="1">
            <a:spLocks noChangeAspect="1"/>
          </xdr:cNvSpPr>
        </xdr:nvSpPr>
        <xdr:spPr>
          <a:xfrm>
            <a:off x="2438440" y="1691659"/>
            <a:ext cx="548640" cy="548640"/>
          </a:xfrm>
          <a:prstGeom prst="rect">
            <a:avLst/>
          </a:prstGeom>
          <a:no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NO</a:t>
            </a:r>
            <a:endParaRPr lang="en-US">
              <a:solidFill>
                <a:schemeClr val="bg1"/>
              </a:solidFill>
              <a:latin typeface="Comic Sans MS" panose="030F0702030302020204" pitchFamily="66" charset="0"/>
            </a:endParaRPr>
          </a:p>
        </xdr:txBody>
      </xdr:sp>
      <xdr:sp macro="" textlink="">
        <xdr:nvSpPr>
          <xdr:cNvPr id="611" name="TextBox 33">
            <a:extLst>
              <a:ext uri="{FF2B5EF4-FFF2-40B4-BE49-F238E27FC236}">
                <a16:creationId xmlns:a16="http://schemas.microsoft.com/office/drawing/2014/main" id="{00000000-0008-0000-0200-000063020000}"/>
              </a:ext>
            </a:extLst>
          </xdr:cNvPr>
          <xdr:cNvSpPr txBox="1">
            <a:spLocks noChangeAspect="1"/>
          </xdr:cNvSpPr>
        </xdr:nvSpPr>
        <xdr:spPr>
          <a:xfrm>
            <a:off x="3535702" y="1691659"/>
            <a:ext cx="548640" cy="1097280"/>
          </a:xfrm>
          <a:prstGeom prst="rect">
            <a:avLst/>
          </a:prstGeom>
          <a:no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612" name="TextBox 34">
            <a:extLst>
              <a:ext uri="{FF2B5EF4-FFF2-40B4-BE49-F238E27FC236}">
                <a16:creationId xmlns:a16="http://schemas.microsoft.com/office/drawing/2014/main" id="{00000000-0008-0000-0200-000064020000}"/>
              </a:ext>
            </a:extLst>
          </xdr:cNvPr>
          <xdr:cNvSpPr txBox="1">
            <a:spLocks noChangeAspect="1"/>
          </xdr:cNvSpPr>
        </xdr:nvSpPr>
        <xdr:spPr>
          <a:xfrm>
            <a:off x="2438440" y="2240299"/>
            <a:ext cx="548640" cy="548640"/>
          </a:xfrm>
          <a:prstGeom prst="rect">
            <a:avLst/>
          </a:prstGeom>
          <a:no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NC</a:t>
            </a:r>
            <a:endParaRPr lang="en-US">
              <a:solidFill>
                <a:schemeClr val="bg1"/>
              </a:solidFill>
              <a:latin typeface="Comic Sans MS" panose="030F0702030302020204" pitchFamily="66" charset="0"/>
            </a:endParaRPr>
          </a:p>
        </xdr:txBody>
      </xdr:sp>
      <xdr:sp macro="" textlink="">
        <xdr:nvSpPr>
          <xdr:cNvPr id="613" name="TextBox 35">
            <a:extLst>
              <a:ext uri="{FF2B5EF4-FFF2-40B4-BE49-F238E27FC236}">
                <a16:creationId xmlns:a16="http://schemas.microsoft.com/office/drawing/2014/main" id="{00000000-0008-0000-0200-000065020000}"/>
              </a:ext>
            </a:extLst>
          </xdr:cNvPr>
          <xdr:cNvSpPr txBox="1">
            <a:spLocks noChangeAspect="1"/>
          </xdr:cNvSpPr>
        </xdr:nvSpPr>
        <xdr:spPr>
          <a:xfrm>
            <a:off x="2438434" y="2788927"/>
            <a:ext cx="1097274" cy="548640"/>
          </a:xfrm>
          <a:prstGeom prst="rect">
            <a:avLst/>
          </a:prstGeom>
          <a:no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Pilot</a:t>
            </a:r>
          </a:p>
        </xdr:txBody>
      </xdr:sp>
      <xdr:cxnSp macro="">
        <xdr:nvCxnSpPr>
          <xdr:cNvPr id="614" name="Straight Connector 613">
            <a:extLst>
              <a:ext uri="{FF2B5EF4-FFF2-40B4-BE49-F238E27FC236}">
                <a16:creationId xmlns:a16="http://schemas.microsoft.com/office/drawing/2014/main" id="{00000000-0008-0000-0200-000066020000}"/>
              </a:ext>
            </a:extLst>
          </xdr:cNvPr>
          <xdr:cNvCxnSpPr/>
        </xdr:nvCxnSpPr>
        <xdr:spPr>
          <a:xfrm flipH="1">
            <a:off x="2987074" y="1691659"/>
            <a:ext cx="548634" cy="0"/>
          </a:xfrm>
          <a:prstGeom prst="line">
            <a:avLst/>
          </a:prstGeom>
          <a:noFill/>
          <a:ln w="38100" cap="rnd">
            <a:solidFill>
              <a:schemeClr val="accent4"/>
            </a:solidFill>
          </a:ln>
        </xdr:spPr>
      </xdr:cxnSp>
      <xdr:sp macro="" textlink="">
        <xdr:nvSpPr>
          <xdr:cNvPr id="615" name="TextBox 37">
            <a:extLst>
              <a:ext uri="{FF2B5EF4-FFF2-40B4-BE49-F238E27FC236}">
                <a16:creationId xmlns:a16="http://schemas.microsoft.com/office/drawing/2014/main" id="{00000000-0008-0000-0200-000067020000}"/>
              </a:ext>
            </a:extLst>
          </xdr:cNvPr>
          <xdr:cNvSpPr txBox="1">
            <a:spLocks noChangeAspect="1"/>
          </xdr:cNvSpPr>
        </xdr:nvSpPr>
        <xdr:spPr>
          <a:xfrm>
            <a:off x="2438434" y="3337555"/>
            <a:ext cx="548640" cy="548640"/>
          </a:xfrm>
          <a:prstGeom prst="rect">
            <a:avLst/>
          </a:prstGeom>
          <a:no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P</a:t>
            </a:r>
            <a:r>
              <a:rPr lang="en-US" baseline="-25000">
                <a:solidFill>
                  <a:schemeClr val="bg1"/>
                </a:solidFill>
                <a:latin typeface="Comic Sans MS" panose="030F0702030302020204" pitchFamily="66" charset="0"/>
              </a:rPr>
              <a:t>Hi</a:t>
            </a:r>
            <a:endParaRPr lang="en-US">
              <a:solidFill>
                <a:schemeClr val="bg1"/>
              </a:solidFill>
              <a:latin typeface="Comic Sans MS" panose="030F0702030302020204" pitchFamily="66" charset="0"/>
            </a:endParaRPr>
          </a:p>
        </xdr:txBody>
      </xdr:sp>
      <xdr:sp macro="" textlink="">
        <xdr:nvSpPr>
          <xdr:cNvPr id="616" name="TextBox 42">
            <a:extLst>
              <a:ext uri="{FF2B5EF4-FFF2-40B4-BE49-F238E27FC236}">
                <a16:creationId xmlns:a16="http://schemas.microsoft.com/office/drawing/2014/main" id="{00000000-0008-0000-0200-000068020000}"/>
              </a:ext>
            </a:extLst>
          </xdr:cNvPr>
          <xdr:cNvSpPr txBox="1">
            <a:spLocks noChangeAspect="1"/>
          </xdr:cNvSpPr>
        </xdr:nvSpPr>
        <xdr:spPr>
          <a:xfrm>
            <a:off x="2987068" y="3337561"/>
            <a:ext cx="548640" cy="548640"/>
          </a:xfrm>
          <a:prstGeom prst="rect">
            <a:avLst/>
          </a:prstGeom>
          <a:no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P</a:t>
            </a:r>
            <a:r>
              <a:rPr lang="en-US" baseline="-25000">
                <a:solidFill>
                  <a:schemeClr val="bg1"/>
                </a:solidFill>
                <a:latin typeface="Comic Sans MS" panose="030F0702030302020204" pitchFamily="66" charset="0"/>
              </a:rPr>
              <a:t>Lo</a:t>
            </a:r>
            <a:endParaRPr lang="en-US">
              <a:solidFill>
                <a:schemeClr val="bg1"/>
              </a:solidFill>
              <a:latin typeface="Comic Sans MS" panose="030F0702030302020204" pitchFamily="66" charset="0"/>
            </a:endParaRPr>
          </a:p>
        </xdr:txBody>
      </xdr:sp>
      <xdr:sp macro="" textlink="">
        <xdr:nvSpPr>
          <xdr:cNvPr id="617" name="Oval 616">
            <a:extLst>
              <a:ext uri="{FF2B5EF4-FFF2-40B4-BE49-F238E27FC236}">
                <a16:creationId xmlns:a16="http://schemas.microsoft.com/office/drawing/2014/main" id="{00000000-0008-0000-0200-000069020000}"/>
              </a:ext>
            </a:extLst>
          </xdr:cNvPr>
          <xdr:cNvSpPr>
            <a:spLocks noChangeAspect="1"/>
          </xdr:cNvSpPr>
        </xdr:nvSpPr>
        <xdr:spPr>
          <a:xfrm>
            <a:off x="2944368" y="192024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618" name="Oval 617">
            <a:extLst>
              <a:ext uri="{FF2B5EF4-FFF2-40B4-BE49-F238E27FC236}">
                <a16:creationId xmlns:a16="http://schemas.microsoft.com/office/drawing/2014/main" id="{00000000-0008-0000-0200-00006A020000}"/>
              </a:ext>
            </a:extLst>
          </xdr:cNvPr>
          <xdr:cNvSpPr>
            <a:spLocks noChangeAspect="1"/>
          </xdr:cNvSpPr>
        </xdr:nvSpPr>
        <xdr:spPr>
          <a:xfrm>
            <a:off x="2944368" y="246888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619" name="Oval 618">
            <a:extLst>
              <a:ext uri="{FF2B5EF4-FFF2-40B4-BE49-F238E27FC236}">
                <a16:creationId xmlns:a16="http://schemas.microsoft.com/office/drawing/2014/main" id="{00000000-0008-0000-0200-00006B020000}"/>
              </a:ext>
            </a:extLst>
          </xdr:cNvPr>
          <xdr:cNvSpPr>
            <a:spLocks noChangeAspect="1"/>
          </xdr:cNvSpPr>
        </xdr:nvSpPr>
        <xdr:spPr>
          <a:xfrm>
            <a:off x="3493008" y="219456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620" name="Straight Connector 619">
            <a:extLst>
              <a:ext uri="{FF2B5EF4-FFF2-40B4-BE49-F238E27FC236}">
                <a16:creationId xmlns:a16="http://schemas.microsoft.com/office/drawing/2014/main" id="{00000000-0008-0000-0200-00006C020000}"/>
              </a:ext>
            </a:extLst>
          </xdr:cNvPr>
          <xdr:cNvCxnSpPr>
            <a:cxnSpLocks/>
          </xdr:cNvCxnSpPr>
        </xdr:nvCxnSpPr>
        <xdr:spPr>
          <a:xfrm flipV="1">
            <a:off x="2987080" y="2240299"/>
            <a:ext cx="548622" cy="274320"/>
          </a:xfrm>
          <a:prstGeom prst="line">
            <a:avLst/>
          </a:prstGeom>
          <a:noFill/>
          <a:ln w="38100" cap="rnd">
            <a:solidFill>
              <a:schemeClr val="accent4"/>
            </a:solidFill>
            <a:headEnd type="arrow" w="lg" len="med"/>
          </a:ln>
        </xdr:spPr>
      </xdr:cxnSp>
      <xdr:cxnSp macro="">
        <xdr:nvCxnSpPr>
          <xdr:cNvPr id="621" name="Straight Connector 620">
            <a:extLst>
              <a:ext uri="{FF2B5EF4-FFF2-40B4-BE49-F238E27FC236}">
                <a16:creationId xmlns:a16="http://schemas.microsoft.com/office/drawing/2014/main" id="{00000000-0008-0000-0200-00006D020000}"/>
              </a:ext>
            </a:extLst>
          </xdr:cNvPr>
          <xdr:cNvCxnSpPr>
            <a:cxnSpLocks/>
          </xdr:cNvCxnSpPr>
        </xdr:nvCxnSpPr>
        <xdr:spPr>
          <a:xfrm>
            <a:off x="3261391" y="2383971"/>
            <a:ext cx="0" cy="404956"/>
          </a:xfrm>
          <a:prstGeom prst="line">
            <a:avLst/>
          </a:prstGeom>
          <a:noFill/>
          <a:ln w="19050" cap="rnd">
            <a:solidFill>
              <a:schemeClr val="accent4"/>
            </a:solidFill>
            <a:prstDash val="dash"/>
          </a:ln>
        </xdr:spPr>
      </xdr:cxn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250996</xdr:colOff>
      <xdr:row>1</xdr:row>
      <xdr:rowOff>0</xdr:rowOff>
    </xdr:from>
    <xdr:to>
      <xdr:col>6</xdr:col>
      <xdr:colOff>250996</xdr:colOff>
      <xdr:row>1</xdr:row>
      <xdr:rowOff>0</xdr:rowOff>
    </xdr:to>
    <xdr:cxnSp macro="">
      <xdr:nvCxnSpPr>
        <xdr:cNvPr id="2" name="Straight Connector 1">
          <a:extLst>
            <a:ext uri="{FF2B5EF4-FFF2-40B4-BE49-F238E27FC236}">
              <a16:creationId xmlns:a16="http://schemas.microsoft.com/office/drawing/2014/main" id="{00000000-0008-0000-0300-000002000000}"/>
            </a:ext>
          </a:extLst>
        </xdr:cNvPr>
        <xdr:cNvCxnSpPr/>
      </xdr:nvCxnSpPr>
      <xdr:spPr>
        <a:xfrm>
          <a:off x="250996" y="266700"/>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4</xdr:col>
          <xdr:colOff>0</xdr:colOff>
          <xdr:row>65</xdr:row>
          <xdr:rowOff>0</xdr:rowOff>
        </xdr:from>
        <xdr:to>
          <xdr:col>9</xdr:col>
          <xdr:colOff>247650</xdr:colOff>
          <xdr:row>66</xdr:row>
          <xdr:rowOff>259080</xdr:rowOff>
        </xdr:to>
        <xdr:sp macro="" textlink="">
          <xdr:nvSpPr>
            <xdr:cNvPr id="4097" name="CommandButton2" hidden="1">
              <a:extLst>
                <a:ext uri="{63B3BB69-23CF-44E3-9099-C40C66FF867C}">
                  <a14:compatExt spid="_x0000_s4097"/>
                </a:ext>
                <a:ext uri="{FF2B5EF4-FFF2-40B4-BE49-F238E27FC236}">
                  <a16:creationId xmlns:a16="http://schemas.microsoft.com/office/drawing/2014/main" id="{00000000-0008-0000-03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65</xdr:row>
          <xdr:rowOff>0</xdr:rowOff>
        </xdr:from>
        <xdr:to>
          <xdr:col>16</xdr:col>
          <xdr:colOff>247650</xdr:colOff>
          <xdr:row>66</xdr:row>
          <xdr:rowOff>259080</xdr:rowOff>
        </xdr:to>
        <xdr:sp macro="" textlink="">
          <xdr:nvSpPr>
            <xdr:cNvPr id="4098" name="CommandButton1" hidden="1">
              <a:extLst>
                <a:ext uri="{63B3BB69-23CF-44E3-9099-C40C66FF867C}">
                  <a14:compatExt spid="_x0000_s4098"/>
                </a:ext>
                <a:ext uri="{FF2B5EF4-FFF2-40B4-BE49-F238E27FC236}">
                  <a16:creationId xmlns:a16="http://schemas.microsoft.com/office/drawing/2014/main" id="{00000000-0008-0000-0300-000002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23</xdr:col>
          <xdr:colOff>247650</xdr:colOff>
          <xdr:row>66</xdr:row>
          <xdr:rowOff>259080</xdr:rowOff>
        </xdr:to>
        <xdr:sp macro="" textlink="">
          <xdr:nvSpPr>
            <xdr:cNvPr id="4099" name="CommandButton3" hidden="1">
              <a:extLst>
                <a:ext uri="{63B3BB69-23CF-44E3-9099-C40C66FF867C}">
                  <a14:compatExt spid="_x0000_s4099"/>
                </a:ext>
                <a:ext uri="{FF2B5EF4-FFF2-40B4-BE49-F238E27FC236}">
                  <a16:creationId xmlns:a16="http://schemas.microsoft.com/office/drawing/2014/main" id="{00000000-0008-0000-0300-000003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65</xdr:row>
          <xdr:rowOff>0</xdr:rowOff>
        </xdr:from>
        <xdr:to>
          <xdr:col>30</xdr:col>
          <xdr:colOff>247650</xdr:colOff>
          <xdr:row>66</xdr:row>
          <xdr:rowOff>259080</xdr:rowOff>
        </xdr:to>
        <xdr:sp macro="" textlink="">
          <xdr:nvSpPr>
            <xdr:cNvPr id="4100" name="CommandButton4" hidden="1">
              <a:extLst>
                <a:ext uri="{63B3BB69-23CF-44E3-9099-C40C66FF867C}">
                  <a14:compatExt spid="_x0000_s4100"/>
                </a:ext>
                <a:ext uri="{FF2B5EF4-FFF2-40B4-BE49-F238E27FC236}">
                  <a16:creationId xmlns:a16="http://schemas.microsoft.com/office/drawing/2014/main" id="{00000000-0008-0000-0300-000004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250996</xdr:colOff>
      <xdr:row>1</xdr:row>
      <xdr:rowOff>973</xdr:rowOff>
    </xdr:from>
    <xdr:to>
      <xdr:col>120</xdr:col>
      <xdr:colOff>250996</xdr:colOff>
      <xdr:row>68</xdr:row>
      <xdr:rowOff>732</xdr:rowOff>
    </xdr:to>
    <xdr:grpSp>
      <xdr:nvGrpSpPr>
        <xdr:cNvPr id="7" name="Group 6">
          <a:extLst>
            <a:ext uri="{FF2B5EF4-FFF2-40B4-BE49-F238E27FC236}">
              <a16:creationId xmlns:a16="http://schemas.microsoft.com/office/drawing/2014/main" id="{00000000-0008-0000-0300-000007000000}"/>
            </a:ext>
          </a:extLst>
        </xdr:cNvPr>
        <xdr:cNvGrpSpPr/>
      </xdr:nvGrpSpPr>
      <xdr:grpSpPr>
        <a:xfrm>
          <a:off x="250996" y="273116"/>
          <a:ext cx="32657143" cy="18233330"/>
          <a:chOff x="250996" y="267673"/>
          <a:chExt cx="32120803" cy="17934847"/>
        </a:xfrm>
      </xdr:grpSpPr>
      <xdr:grpSp>
        <xdr:nvGrpSpPr>
          <xdr:cNvPr id="8" name="Group 7">
            <a:extLst>
              <a:ext uri="{FF2B5EF4-FFF2-40B4-BE49-F238E27FC236}">
                <a16:creationId xmlns:a16="http://schemas.microsoft.com/office/drawing/2014/main" id="{00000000-0008-0000-0300-000008000000}"/>
              </a:ext>
            </a:extLst>
          </xdr:cNvPr>
          <xdr:cNvGrpSpPr/>
        </xdr:nvGrpSpPr>
        <xdr:grpSpPr>
          <a:xfrm>
            <a:off x="250996" y="267673"/>
            <a:ext cx="32120803" cy="17934847"/>
            <a:chOff x="266700" y="266700"/>
            <a:chExt cx="32004000" cy="18403032"/>
          </a:xfrm>
        </xdr:grpSpPr>
        <xdr:cxnSp macro="">
          <xdr:nvCxnSpPr>
            <xdr:cNvPr id="34" name="Straight Connector 33">
              <a:extLst>
                <a:ext uri="{FF2B5EF4-FFF2-40B4-BE49-F238E27FC236}">
                  <a16:creationId xmlns:a16="http://schemas.microsoft.com/office/drawing/2014/main" id="{00000000-0008-0000-0300-000022000000}"/>
                </a:ext>
              </a:extLst>
            </xdr:cNvPr>
            <xdr:cNvCxnSpPr/>
          </xdr:nvCxnSpPr>
          <xdr:spPr>
            <a:xfrm>
              <a:off x="30670500" y="10154491"/>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nvGrpSpPr>
            <xdr:cNvPr id="35" name="Group 34">
              <a:extLst>
                <a:ext uri="{FF2B5EF4-FFF2-40B4-BE49-F238E27FC236}">
                  <a16:creationId xmlns:a16="http://schemas.microsoft.com/office/drawing/2014/main" id="{00000000-0008-0000-0300-000023000000}"/>
                </a:ext>
              </a:extLst>
            </xdr:cNvPr>
            <xdr:cNvGrpSpPr/>
          </xdr:nvGrpSpPr>
          <xdr:grpSpPr>
            <a:xfrm>
              <a:off x="266700" y="266700"/>
              <a:ext cx="32004000" cy="18403032"/>
              <a:chOff x="266700" y="266700"/>
              <a:chExt cx="32004000" cy="18403032"/>
            </a:xfrm>
          </xdr:grpSpPr>
          <xdr:cxnSp macro="">
            <xdr:nvCxnSpPr>
              <xdr:cNvPr id="36" name="Straight Connector 35">
                <a:extLst>
                  <a:ext uri="{FF2B5EF4-FFF2-40B4-BE49-F238E27FC236}">
                    <a16:creationId xmlns:a16="http://schemas.microsoft.com/office/drawing/2014/main" id="{00000000-0008-0000-0300-000024000000}"/>
                  </a:ext>
                </a:extLst>
              </xdr:cNvPr>
              <xdr:cNvCxnSpPr/>
            </xdr:nvCxnSpPr>
            <xdr:spPr>
              <a:xfrm>
                <a:off x="30670500" y="10703813"/>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37" name="Straight Connector 36">
                <a:extLst>
                  <a:ext uri="{FF2B5EF4-FFF2-40B4-BE49-F238E27FC236}">
                    <a16:creationId xmlns:a16="http://schemas.microsoft.com/office/drawing/2014/main" id="{00000000-0008-0000-0300-000025000000}"/>
                  </a:ext>
                </a:extLst>
              </xdr:cNvPr>
              <xdr:cNvCxnSpPr/>
            </xdr:nvCxnSpPr>
            <xdr:spPr>
              <a:xfrm>
                <a:off x="30670500" y="12351778"/>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nvGrpSpPr>
              <xdr:cNvPr id="38" name="Group 37">
                <a:extLst>
                  <a:ext uri="{FF2B5EF4-FFF2-40B4-BE49-F238E27FC236}">
                    <a16:creationId xmlns:a16="http://schemas.microsoft.com/office/drawing/2014/main" id="{00000000-0008-0000-0300-000026000000}"/>
                  </a:ext>
                </a:extLst>
              </xdr:cNvPr>
              <xdr:cNvGrpSpPr/>
            </xdr:nvGrpSpPr>
            <xdr:grpSpPr>
              <a:xfrm>
                <a:off x="266700" y="266700"/>
                <a:ext cx="32004000" cy="18403032"/>
                <a:chOff x="267433" y="267433"/>
                <a:chExt cx="32091923" cy="18452855"/>
              </a:xfrm>
            </xdr:grpSpPr>
            <xdr:cxnSp macro="">
              <xdr:nvCxnSpPr>
                <xdr:cNvPr id="50" name="Straight Connector 49">
                  <a:extLst>
                    <a:ext uri="{FF2B5EF4-FFF2-40B4-BE49-F238E27FC236}">
                      <a16:creationId xmlns:a16="http://schemas.microsoft.com/office/drawing/2014/main" id="{00000000-0008-0000-0300-000032000000}"/>
                    </a:ext>
                  </a:extLst>
                </xdr:cNvPr>
                <xdr:cNvCxnSpPr/>
              </xdr:nvCxnSpPr>
              <xdr:spPr>
                <a:xfrm>
                  <a:off x="30754760" y="14313060"/>
                  <a:ext cx="1604596"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nvGrpSpPr>
                <xdr:cNvPr id="51" name="Group 50">
                  <a:extLst>
                    <a:ext uri="{FF2B5EF4-FFF2-40B4-BE49-F238E27FC236}">
                      <a16:creationId xmlns:a16="http://schemas.microsoft.com/office/drawing/2014/main" id="{00000000-0008-0000-0300-000033000000}"/>
                    </a:ext>
                  </a:extLst>
                </xdr:cNvPr>
                <xdr:cNvGrpSpPr/>
              </xdr:nvGrpSpPr>
              <xdr:grpSpPr>
                <a:xfrm>
                  <a:off x="267433" y="267433"/>
                  <a:ext cx="32091923" cy="18452855"/>
                  <a:chOff x="267433" y="267433"/>
                  <a:chExt cx="32091923" cy="18452855"/>
                </a:xfrm>
              </xdr:grpSpPr>
              <xdr:grpSp>
                <xdr:nvGrpSpPr>
                  <xdr:cNvPr id="53" name="Group 52">
                    <a:extLst>
                      <a:ext uri="{FF2B5EF4-FFF2-40B4-BE49-F238E27FC236}">
                        <a16:creationId xmlns:a16="http://schemas.microsoft.com/office/drawing/2014/main" id="{00000000-0008-0000-0300-000035000000}"/>
                      </a:ext>
                    </a:extLst>
                  </xdr:cNvPr>
                  <xdr:cNvGrpSpPr/>
                </xdr:nvGrpSpPr>
                <xdr:grpSpPr>
                  <a:xfrm>
                    <a:off x="267433" y="267433"/>
                    <a:ext cx="32091923" cy="18452855"/>
                    <a:chOff x="272143" y="272143"/>
                    <a:chExt cx="32657143" cy="18777857"/>
                  </a:xfrm>
                </xdr:grpSpPr>
                <xdr:cxnSp macro="">
                  <xdr:nvCxnSpPr>
                    <xdr:cNvPr id="56" name="Straight Connector 55">
                      <a:extLst>
                        <a:ext uri="{FF2B5EF4-FFF2-40B4-BE49-F238E27FC236}">
                          <a16:creationId xmlns:a16="http://schemas.microsoft.com/office/drawing/2014/main" id="{00000000-0008-0000-0300-000038000000}"/>
                        </a:ext>
                      </a:extLst>
                    </xdr:cNvPr>
                    <xdr:cNvCxnSpPr/>
                  </xdr:nvCxnSpPr>
                  <xdr:spPr>
                    <a:xfrm>
                      <a:off x="272143" y="272143"/>
                      <a:ext cx="0" cy="18777857"/>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7" name="Straight Connector 56">
                      <a:extLst>
                        <a:ext uri="{FF2B5EF4-FFF2-40B4-BE49-F238E27FC236}">
                          <a16:creationId xmlns:a16="http://schemas.microsoft.com/office/drawing/2014/main" id="{00000000-0008-0000-0300-000039000000}"/>
                        </a:ext>
                      </a:extLst>
                    </xdr:cNvPr>
                    <xdr:cNvCxnSpPr/>
                  </xdr:nvCxnSpPr>
                  <xdr:spPr>
                    <a:xfrm flipH="1">
                      <a:off x="272143" y="272143"/>
                      <a:ext cx="32657143"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8" name="Straight Connector 57">
                      <a:extLst>
                        <a:ext uri="{FF2B5EF4-FFF2-40B4-BE49-F238E27FC236}">
                          <a16:creationId xmlns:a16="http://schemas.microsoft.com/office/drawing/2014/main" id="{00000000-0008-0000-0300-00003A000000}"/>
                        </a:ext>
                      </a:extLst>
                    </xdr:cNvPr>
                    <xdr:cNvCxnSpPr/>
                  </xdr:nvCxnSpPr>
                  <xdr:spPr>
                    <a:xfrm flipH="1">
                      <a:off x="272143" y="19050000"/>
                      <a:ext cx="32657143"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9" name="Straight Connector 58">
                      <a:extLst>
                        <a:ext uri="{FF2B5EF4-FFF2-40B4-BE49-F238E27FC236}">
                          <a16:creationId xmlns:a16="http://schemas.microsoft.com/office/drawing/2014/main" id="{00000000-0008-0000-0300-00003B000000}"/>
                        </a:ext>
                      </a:extLst>
                    </xdr:cNvPr>
                    <xdr:cNvCxnSpPr/>
                  </xdr:nvCxnSpPr>
                  <xdr:spPr>
                    <a:xfrm>
                      <a:off x="32929286" y="272143"/>
                      <a:ext cx="0" cy="18777857"/>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60" name="Straight Connector 59">
                      <a:extLst>
                        <a:ext uri="{FF2B5EF4-FFF2-40B4-BE49-F238E27FC236}">
                          <a16:creationId xmlns:a16="http://schemas.microsoft.com/office/drawing/2014/main" id="{00000000-0008-0000-0300-00003C000000}"/>
                        </a:ext>
                      </a:extLst>
                    </xdr:cNvPr>
                    <xdr:cNvCxnSpPr/>
                  </xdr:nvCxnSpPr>
                  <xdr:spPr>
                    <a:xfrm>
                      <a:off x="31296429" y="272143"/>
                      <a:ext cx="0" cy="18777857"/>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cxnSp macro="">
                <xdr:nvCxnSpPr>
                  <xdr:cNvPr id="54" name="Straight Connector 53">
                    <a:extLst>
                      <a:ext uri="{FF2B5EF4-FFF2-40B4-BE49-F238E27FC236}">
                        <a16:creationId xmlns:a16="http://schemas.microsoft.com/office/drawing/2014/main" id="{00000000-0008-0000-0300-000036000000}"/>
                      </a:ext>
                    </a:extLst>
                  </xdr:cNvPr>
                  <xdr:cNvCxnSpPr/>
                </xdr:nvCxnSpPr>
                <xdr:spPr>
                  <a:xfrm>
                    <a:off x="30754760" y="16791700"/>
                    <a:ext cx="1604596"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5" name="Straight Connector 54">
                    <a:extLst>
                      <a:ext uri="{FF2B5EF4-FFF2-40B4-BE49-F238E27FC236}">
                        <a16:creationId xmlns:a16="http://schemas.microsoft.com/office/drawing/2014/main" id="{00000000-0008-0000-0300-000037000000}"/>
                      </a:ext>
                    </a:extLst>
                  </xdr:cNvPr>
                  <xdr:cNvCxnSpPr/>
                </xdr:nvCxnSpPr>
                <xdr:spPr>
                  <a:xfrm>
                    <a:off x="30754760" y="15139273"/>
                    <a:ext cx="1604596"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pic>
              <xdr:nvPicPr>
                <xdr:cNvPr id="52" name="Picture 51">
                  <a:extLst>
                    <a:ext uri="{FF2B5EF4-FFF2-40B4-BE49-F238E27FC236}">
                      <a16:creationId xmlns:a16="http://schemas.microsoft.com/office/drawing/2014/main" id="{00000000-0008-0000-0300-000034000000}"/>
                    </a:ext>
                  </a:extLst>
                </xdr:cNvPr>
                <xdr:cNvPicPr>
                  <a:picLocks noChangeAspect="1"/>
                </xdr:cNvPicPr>
              </xdr:nvPicPr>
              <xdr:blipFill>
                <a:blip xmlns:r="http://schemas.openxmlformats.org/officeDocument/2006/relationships" r:embed="rId1"/>
                <a:stretch>
                  <a:fillRect/>
                </a:stretch>
              </xdr:blipFill>
              <xdr:spPr>
                <a:xfrm>
                  <a:off x="30818134" y="14373487"/>
                  <a:ext cx="1499312" cy="701298"/>
                </a:xfrm>
                <a:prstGeom prst="rect">
                  <a:avLst/>
                </a:prstGeom>
              </xdr:spPr>
            </xdr:pic>
          </xdr:grpSp>
          <xdr:cxnSp macro="">
            <xdr:nvCxnSpPr>
              <xdr:cNvPr id="39" name="Straight Connector 38">
                <a:extLst>
                  <a:ext uri="{FF2B5EF4-FFF2-40B4-BE49-F238E27FC236}">
                    <a16:creationId xmlns:a16="http://schemas.microsoft.com/office/drawing/2014/main" id="{00000000-0008-0000-0300-000027000000}"/>
                  </a:ext>
                </a:extLst>
              </xdr:cNvPr>
              <xdr:cNvCxnSpPr/>
            </xdr:nvCxnSpPr>
            <xdr:spPr>
              <a:xfrm>
                <a:off x="30670500" y="7682543"/>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0" name="Straight Connector 39">
                <a:extLst>
                  <a:ext uri="{FF2B5EF4-FFF2-40B4-BE49-F238E27FC236}">
                    <a16:creationId xmlns:a16="http://schemas.microsoft.com/office/drawing/2014/main" id="{00000000-0008-0000-0300-000028000000}"/>
                  </a:ext>
                </a:extLst>
              </xdr:cNvPr>
              <xdr:cNvCxnSpPr/>
            </xdr:nvCxnSpPr>
            <xdr:spPr>
              <a:xfrm>
                <a:off x="30670500" y="12626439"/>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1" name="Straight Connector 40">
                <a:extLst>
                  <a:ext uri="{FF2B5EF4-FFF2-40B4-BE49-F238E27FC236}">
                    <a16:creationId xmlns:a16="http://schemas.microsoft.com/office/drawing/2014/main" id="{00000000-0008-0000-0300-000029000000}"/>
                  </a:ext>
                </a:extLst>
              </xdr:cNvPr>
              <xdr:cNvCxnSpPr/>
            </xdr:nvCxnSpPr>
            <xdr:spPr>
              <a:xfrm>
                <a:off x="30670500" y="13450422"/>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2" name="Straight Connector 41">
                <a:extLst>
                  <a:ext uri="{FF2B5EF4-FFF2-40B4-BE49-F238E27FC236}">
                    <a16:creationId xmlns:a16="http://schemas.microsoft.com/office/drawing/2014/main" id="{00000000-0008-0000-0300-00002A000000}"/>
                  </a:ext>
                </a:extLst>
              </xdr:cNvPr>
              <xdr:cNvCxnSpPr/>
            </xdr:nvCxnSpPr>
            <xdr:spPr>
              <a:xfrm>
                <a:off x="30670500" y="13175761"/>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3" name="Straight Connector 42">
                <a:extLst>
                  <a:ext uri="{FF2B5EF4-FFF2-40B4-BE49-F238E27FC236}">
                    <a16:creationId xmlns:a16="http://schemas.microsoft.com/office/drawing/2014/main" id="{00000000-0008-0000-0300-00002B000000}"/>
                  </a:ext>
                </a:extLst>
              </xdr:cNvPr>
              <xdr:cNvCxnSpPr/>
            </xdr:nvCxnSpPr>
            <xdr:spPr>
              <a:xfrm>
                <a:off x="30670500" y="12901100"/>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4" name="Straight Connector 43">
                <a:extLst>
                  <a:ext uri="{FF2B5EF4-FFF2-40B4-BE49-F238E27FC236}">
                    <a16:creationId xmlns:a16="http://schemas.microsoft.com/office/drawing/2014/main" id="{00000000-0008-0000-0300-00002C000000}"/>
                  </a:ext>
                </a:extLst>
              </xdr:cNvPr>
              <xdr:cNvCxnSpPr/>
            </xdr:nvCxnSpPr>
            <xdr:spPr>
              <a:xfrm>
                <a:off x="30670500" y="13999743"/>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5" name="Straight Connector 44">
                <a:extLst>
                  <a:ext uri="{FF2B5EF4-FFF2-40B4-BE49-F238E27FC236}">
                    <a16:creationId xmlns:a16="http://schemas.microsoft.com/office/drawing/2014/main" id="{00000000-0008-0000-0300-00002D000000}"/>
                  </a:ext>
                </a:extLst>
              </xdr:cNvPr>
              <xdr:cNvCxnSpPr/>
            </xdr:nvCxnSpPr>
            <xdr:spPr>
              <a:xfrm>
                <a:off x="30670500" y="13725083"/>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6" name="Straight Connector 45">
                <a:extLst>
                  <a:ext uri="{FF2B5EF4-FFF2-40B4-BE49-F238E27FC236}">
                    <a16:creationId xmlns:a16="http://schemas.microsoft.com/office/drawing/2014/main" id="{00000000-0008-0000-0300-00002E000000}"/>
                  </a:ext>
                </a:extLst>
              </xdr:cNvPr>
              <xdr:cNvCxnSpPr/>
            </xdr:nvCxnSpPr>
            <xdr:spPr>
              <a:xfrm flipH="1">
                <a:off x="31219158" y="11802456"/>
                <a:ext cx="446" cy="2471948"/>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7" name="Straight Connector 46">
                <a:extLst>
                  <a:ext uri="{FF2B5EF4-FFF2-40B4-BE49-F238E27FC236}">
                    <a16:creationId xmlns:a16="http://schemas.microsoft.com/office/drawing/2014/main" id="{00000000-0008-0000-0300-00002F000000}"/>
                  </a:ext>
                </a:extLst>
              </xdr:cNvPr>
              <xdr:cNvCxnSpPr/>
            </xdr:nvCxnSpPr>
            <xdr:spPr>
              <a:xfrm>
                <a:off x="30670500" y="11802456"/>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8" name="Straight Connector 47">
                <a:extLst>
                  <a:ext uri="{FF2B5EF4-FFF2-40B4-BE49-F238E27FC236}">
                    <a16:creationId xmlns:a16="http://schemas.microsoft.com/office/drawing/2014/main" id="{00000000-0008-0000-0300-000030000000}"/>
                  </a:ext>
                </a:extLst>
              </xdr:cNvPr>
              <xdr:cNvCxnSpPr/>
            </xdr:nvCxnSpPr>
            <xdr:spPr>
              <a:xfrm>
                <a:off x="30670500" y="11253135"/>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9" name="Straight Connector 48">
                <a:extLst>
                  <a:ext uri="{FF2B5EF4-FFF2-40B4-BE49-F238E27FC236}">
                    <a16:creationId xmlns:a16="http://schemas.microsoft.com/office/drawing/2014/main" id="{00000000-0008-0000-0300-000031000000}"/>
                  </a:ext>
                </a:extLst>
              </xdr:cNvPr>
              <xdr:cNvCxnSpPr/>
            </xdr:nvCxnSpPr>
            <xdr:spPr>
              <a:xfrm>
                <a:off x="30670500" y="12077117"/>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grpSp>
      <xdr:grpSp>
        <xdr:nvGrpSpPr>
          <xdr:cNvPr id="9" name="Group 8">
            <a:extLst>
              <a:ext uri="{FF2B5EF4-FFF2-40B4-BE49-F238E27FC236}">
                <a16:creationId xmlns:a16="http://schemas.microsoft.com/office/drawing/2014/main" id="{00000000-0008-0000-0300-000009000000}"/>
              </a:ext>
            </a:extLst>
          </xdr:cNvPr>
          <xdr:cNvGrpSpPr>
            <a:grpSpLocks noChangeAspect="1"/>
          </xdr:cNvGrpSpPr>
        </xdr:nvGrpSpPr>
        <xdr:grpSpPr>
          <a:xfrm>
            <a:off x="30810244" y="14798512"/>
            <a:ext cx="1489217" cy="1463040"/>
            <a:chOff x="13755938" y="6357717"/>
            <a:chExt cx="834896" cy="822834"/>
          </a:xfrm>
        </xdr:grpSpPr>
        <xdr:cxnSp macro="">
          <xdr:nvCxnSpPr>
            <xdr:cNvPr id="10" name="Straight Connector 9">
              <a:extLst>
                <a:ext uri="{FF2B5EF4-FFF2-40B4-BE49-F238E27FC236}">
                  <a16:creationId xmlns:a16="http://schemas.microsoft.com/office/drawing/2014/main" id="{00000000-0008-0000-0300-00000A000000}"/>
                </a:ext>
              </a:extLst>
            </xdr:cNvPr>
            <xdr:cNvCxnSpPr/>
          </xdr:nvCxnSpPr>
          <xdr:spPr>
            <a:xfrm>
              <a:off x="14160237" y="6357717"/>
              <a:ext cx="14362" cy="82283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1" name="Straight Connector 10">
              <a:extLst>
                <a:ext uri="{FF2B5EF4-FFF2-40B4-BE49-F238E27FC236}">
                  <a16:creationId xmlns:a16="http://schemas.microsoft.com/office/drawing/2014/main" id="{00000000-0008-0000-0300-00000B000000}"/>
                </a:ext>
              </a:extLst>
            </xdr:cNvPr>
            <xdr:cNvCxnSpPr/>
          </xdr:nvCxnSpPr>
          <xdr:spPr>
            <a:xfrm flipH="1">
              <a:off x="13755938" y="6769134"/>
              <a:ext cx="822960" cy="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00000000-0008-0000-0300-00000C000000}"/>
                </a:ext>
              </a:extLst>
            </xdr:cNvPr>
            <xdr:cNvCxnSpPr/>
          </xdr:nvCxnSpPr>
          <xdr:spPr>
            <a:xfrm flipH="1">
              <a:off x="14013275" y="6387616"/>
              <a:ext cx="308286" cy="76303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00000000-0008-0000-0300-00000D000000}"/>
                </a:ext>
              </a:extLst>
            </xdr:cNvPr>
            <xdr:cNvCxnSpPr/>
          </xdr:nvCxnSpPr>
          <xdr:spPr>
            <a:xfrm flipH="1">
              <a:off x="13876458" y="6478174"/>
              <a:ext cx="581920" cy="58192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4" name="Straight Connector 13">
              <a:extLst>
                <a:ext uri="{FF2B5EF4-FFF2-40B4-BE49-F238E27FC236}">
                  <a16:creationId xmlns:a16="http://schemas.microsoft.com/office/drawing/2014/main" id="{00000000-0008-0000-0300-00000E000000}"/>
                </a:ext>
              </a:extLst>
            </xdr:cNvPr>
            <xdr:cNvCxnSpPr/>
          </xdr:nvCxnSpPr>
          <xdr:spPr>
            <a:xfrm flipH="1">
              <a:off x="13788649" y="6608356"/>
              <a:ext cx="757538" cy="32155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5" name="Straight Connector 14">
              <a:extLst>
                <a:ext uri="{FF2B5EF4-FFF2-40B4-BE49-F238E27FC236}">
                  <a16:creationId xmlns:a16="http://schemas.microsoft.com/office/drawing/2014/main" id="{00000000-0008-0000-0300-00000F000000}"/>
                </a:ext>
              </a:extLst>
            </xdr:cNvPr>
            <xdr:cNvCxnSpPr/>
          </xdr:nvCxnSpPr>
          <xdr:spPr>
            <a:xfrm flipH="1" flipV="1">
              <a:off x="13785900" y="6614991"/>
              <a:ext cx="763036" cy="30828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6" name="Straight Connector 15">
              <a:extLst>
                <a:ext uri="{FF2B5EF4-FFF2-40B4-BE49-F238E27FC236}">
                  <a16:creationId xmlns:a16="http://schemas.microsoft.com/office/drawing/2014/main" id="{00000000-0008-0000-0300-000010000000}"/>
                </a:ext>
              </a:extLst>
            </xdr:cNvPr>
            <xdr:cNvCxnSpPr/>
          </xdr:nvCxnSpPr>
          <xdr:spPr>
            <a:xfrm flipH="1" flipV="1">
              <a:off x="13876458" y="6478174"/>
              <a:ext cx="581920" cy="58192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7" name="Straight Connector 16">
              <a:extLst>
                <a:ext uri="{FF2B5EF4-FFF2-40B4-BE49-F238E27FC236}">
                  <a16:creationId xmlns:a16="http://schemas.microsoft.com/office/drawing/2014/main" id="{00000000-0008-0000-0300-000011000000}"/>
                </a:ext>
              </a:extLst>
            </xdr:cNvPr>
            <xdr:cNvCxnSpPr/>
          </xdr:nvCxnSpPr>
          <xdr:spPr>
            <a:xfrm flipH="1" flipV="1">
              <a:off x="14013275" y="6387616"/>
              <a:ext cx="308286" cy="76303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8" name="Straight Connector 17">
              <a:extLst>
                <a:ext uri="{FF2B5EF4-FFF2-40B4-BE49-F238E27FC236}">
                  <a16:creationId xmlns:a16="http://schemas.microsoft.com/office/drawing/2014/main" id="{00000000-0008-0000-0300-000012000000}"/>
                </a:ext>
              </a:extLst>
            </xdr:cNvPr>
            <xdr:cNvCxnSpPr/>
          </xdr:nvCxnSpPr>
          <xdr:spPr>
            <a:xfrm flipH="1">
              <a:off x="14088904" y="6365214"/>
              <a:ext cx="157028" cy="80784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9" name="Straight Connector 18">
              <a:extLst>
                <a:ext uri="{FF2B5EF4-FFF2-40B4-BE49-F238E27FC236}">
                  <a16:creationId xmlns:a16="http://schemas.microsoft.com/office/drawing/2014/main" id="{00000000-0008-0000-0300-000013000000}"/>
                </a:ext>
              </a:extLst>
            </xdr:cNvPr>
            <xdr:cNvCxnSpPr/>
          </xdr:nvCxnSpPr>
          <xdr:spPr>
            <a:xfrm flipH="1" flipV="1">
              <a:off x="13763498" y="6690620"/>
              <a:ext cx="807840" cy="157028"/>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0" name="Straight Connector 19">
              <a:extLst>
                <a:ext uri="{FF2B5EF4-FFF2-40B4-BE49-F238E27FC236}">
                  <a16:creationId xmlns:a16="http://schemas.microsoft.com/office/drawing/2014/main" id="{00000000-0008-0000-0300-000014000000}"/>
                </a:ext>
              </a:extLst>
            </xdr:cNvPr>
            <xdr:cNvCxnSpPr/>
          </xdr:nvCxnSpPr>
          <xdr:spPr>
            <a:xfrm flipH="1">
              <a:off x="13943310" y="6424038"/>
              <a:ext cx="448216" cy="690192"/>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1" name="Straight Connector 20">
              <a:extLst>
                <a:ext uri="{FF2B5EF4-FFF2-40B4-BE49-F238E27FC236}">
                  <a16:creationId xmlns:a16="http://schemas.microsoft.com/office/drawing/2014/main" id="{00000000-0008-0000-0300-000015000000}"/>
                </a:ext>
              </a:extLst>
            </xdr:cNvPr>
            <xdr:cNvCxnSpPr/>
          </xdr:nvCxnSpPr>
          <xdr:spPr>
            <a:xfrm flipH="1">
              <a:off x="13826286" y="6539037"/>
              <a:ext cx="682264" cy="46019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2" name="Straight Connector 21">
              <a:extLst>
                <a:ext uri="{FF2B5EF4-FFF2-40B4-BE49-F238E27FC236}">
                  <a16:creationId xmlns:a16="http://schemas.microsoft.com/office/drawing/2014/main" id="{00000000-0008-0000-0300-000016000000}"/>
                </a:ext>
              </a:extLst>
            </xdr:cNvPr>
            <xdr:cNvCxnSpPr/>
          </xdr:nvCxnSpPr>
          <xdr:spPr>
            <a:xfrm flipH="1">
              <a:off x="13764930" y="6683582"/>
              <a:ext cx="804976" cy="17110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3" name="Straight Connector 22">
              <a:extLst>
                <a:ext uri="{FF2B5EF4-FFF2-40B4-BE49-F238E27FC236}">
                  <a16:creationId xmlns:a16="http://schemas.microsoft.com/office/drawing/2014/main" id="{00000000-0008-0000-0300-000017000000}"/>
                </a:ext>
              </a:extLst>
            </xdr:cNvPr>
            <xdr:cNvCxnSpPr/>
          </xdr:nvCxnSpPr>
          <xdr:spPr>
            <a:xfrm flipH="1" flipV="1">
              <a:off x="13830353" y="6533119"/>
              <a:ext cx="674130" cy="47203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4" name="Straight Connector 23">
              <a:extLst>
                <a:ext uri="{FF2B5EF4-FFF2-40B4-BE49-F238E27FC236}">
                  <a16:creationId xmlns:a16="http://schemas.microsoft.com/office/drawing/2014/main" id="{00000000-0008-0000-0300-000018000000}"/>
                </a:ext>
              </a:extLst>
            </xdr:cNvPr>
            <xdr:cNvCxnSpPr/>
          </xdr:nvCxnSpPr>
          <xdr:spPr>
            <a:xfrm flipH="1" flipV="1">
              <a:off x="13937321" y="6428002"/>
              <a:ext cx="460194" cy="68226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5" name="Straight Connector 24">
              <a:extLst>
                <a:ext uri="{FF2B5EF4-FFF2-40B4-BE49-F238E27FC236}">
                  <a16:creationId xmlns:a16="http://schemas.microsoft.com/office/drawing/2014/main" id="{00000000-0008-0000-0300-000019000000}"/>
                </a:ext>
              </a:extLst>
            </xdr:cNvPr>
            <xdr:cNvCxnSpPr/>
          </xdr:nvCxnSpPr>
          <xdr:spPr>
            <a:xfrm flipH="1" flipV="1">
              <a:off x="14081866" y="6366646"/>
              <a:ext cx="171104" cy="80497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sp macro="" textlink="">
          <xdr:nvSpPr>
            <xdr:cNvPr id="26" name="Oval 25">
              <a:extLst>
                <a:ext uri="{FF2B5EF4-FFF2-40B4-BE49-F238E27FC236}">
                  <a16:creationId xmlns:a16="http://schemas.microsoft.com/office/drawing/2014/main" id="{00000000-0008-0000-0300-00001A000000}"/>
                </a:ext>
              </a:extLst>
            </xdr:cNvPr>
            <xdr:cNvSpPr>
              <a:spLocks noChangeAspect="1"/>
            </xdr:cNvSpPr>
          </xdr:nvSpPr>
          <xdr:spPr>
            <a:xfrm>
              <a:off x="13801658" y="6403374"/>
              <a:ext cx="731520" cy="731520"/>
            </a:xfrm>
            <a:prstGeom prst="ellipse">
              <a:avLst/>
            </a:prstGeom>
            <a:solidFill>
              <a:schemeClr val="tx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316736" rtl="0" eaLnBrk="1" latinLnBrk="0" hangingPunct="1">
                <a:defRPr sz="2592" kern="1200">
                  <a:solidFill>
                    <a:schemeClr val="lt1"/>
                  </a:solidFill>
                  <a:latin typeface="+mn-lt"/>
                  <a:ea typeface="+mn-ea"/>
                  <a:cs typeface="+mn-cs"/>
                </a:defRPr>
              </a:lvl1pPr>
              <a:lvl2pPr marL="658368" algn="l" defTabSz="1316736" rtl="0" eaLnBrk="1" latinLnBrk="0" hangingPunct="1">
                <a:defRPr sz="2592" kern="1200">
                  <a:solidFill>
                    <a:schemeClr val="lt1"/>
                  </a:solidFill>
                  <a:latin typeface="+mn-lt"/>
                  <a:ea typeface="+mn-ea"/>
                  <a:cs typeface="+mn-cs"/>
                </a:defRPr>
              </a:lvl2pPr>
              <a:lvl3pPr marL="1316736" algn="l" defTabSz="1316736" rtl="0" eaLnBrk="1" latinLnBrk="0" hangingPunct="1">
                <a:defRPr sz="2592" kern="1200">
                  <a:solidFill>
                    <a:schemeClr val="lt1"/>
                  </a:solidFill>
                  <a:latin typeface="+mn-lt"/>
                  <a:ea typeface="+mn-ea"/>
                  <a:cs typeface="+mn-cs"/>
                </a:defRPr>
              </a:lvl3pPr>
              <a:lvl4pPr marL="1975104" algn="l" defTabSz="1316736" rtl="0" eaLnBrk="1" latinLnBrk="0" hangingPunct="1">
                <a:defRPr sz="2592" kern="1200">
                  <a:solidFill>
                    <a:schemeClr val="lt1"/>
                  </a:solidFill>
                  <a:latin typeface="+mn-lt"/>
                  <a:ea typeface="+mn-ea"/>
                  <a:cs typeface="+mn-cs"/>
                </a:defRPr>
              </a:lvl4pPr>
              <a:lvl5pPr marL="2633472" algn="l" defTabSz="1316736" rtl="0" eaLnBrk="1" latinLnBrk="0" hangingPunct="1">
                <a:defRPr sz="2592" kern="1200">
                  <a:solidFill>
                    <a:schemeClr val="lt1"/>
                  </a:solidFill>
                  <a:latin typeface="+mn-lt"/>
                  <a:ea typeface="+mn-ea"/>
                  <a:cs typeface="+mn-cs"/>
                </a:defRPr>
              </a:lvl5pPr>
              <a:lvl6pPr marL="3291840" algn="l" defTabSz="1316736" rtl="0" eaLnBrk="1" latinLnBrk="0" hangingPunct="1">
                <a:defRPr sz="2592" kern="1200">
                  <a:solidFill>
                    <a:schemeClr val="lt1"/>
                  </a:solidFill>
                  <a:latin typeface="+mn-lt"/>
                  <a:ea typeface="+mn-ea"/>
                  <a:cs typeface="+mn-cs"/>
                </a:defRPr>
              </a:lvl6pPr>
              <a:lvl7pPr marL="3950208" algn="l" defTabSz="1316736" rtl="0" eaLnBrk="1" latinLnBrk="0" hangingPunct="1">
                <a:defRPr sz="2592" kern="1200">
                  <a:solidFill>
                    <a:schemeClr val="lt1"/>
                  </a:solidFill>
                  <a:latin typeface="+mn-lt"/>
                  <a:ea typeface="+mn-ea"/>
                  <a:cs typeface="+mn-cs"/>
                </a:defRPr>
              </a:lvl7pPr>
              <a:lvl8pPr marL="4608576" algn="l" defTabSz="1316736" rtl="0" eaLnBrk="1" latinLnBrk="0" hangingPunct="1">
                <a:defRPr sz="2592" kern="1200">
                  <a:solidFill>
                    <a:schemeClr val="lt1"/>
                  </a:solidFill>
                  <a:latin typeface="+mn-lt"/>
                  <a:ea typeface="+mn-ea"/>
                  <a:cs typeface="+mn-cs"/>
                </a:defRPr>
              </a:lvl8pPr>
              <a:lvl9pPr marL="5266944" algn="l" defTabSz="1316736" rtl="0" eaLnBrk="1" latinLnBrk="0" hangingPunct="1">
                <a:defRPr sz="2592" kern="1200">
                  <a:solidFill>
                    <a:schemeClr val="lt1"/>
                  </a:solidFill>
                  <a:latin typeface="+mn-lt"/>
                  <a:ea typeface="+mn-ea"/>
                  <a:cs typeface="+mn-cs"/>
                </a:defRPr>
              </a:lvl9pPr>
            </a:lstStyle>
            <a:p>
              <a:pPr algn="ctr"/>
              <a:endParaRPr lang="en-US" sz="600">
                <a:solidFill>
                  <a:schemeClr val="bg1"/>
                </a:solidFill>
              </a:endParaRPr>
            </a:p>
          </xdr:txBody>
        </xdr:sp>
        <xdr:sp macro="" textlink="">
          <xdr:nvSpPr>
            <xdr:cNvPr id="27" name="Oval 26">
              <a:extLst>
                <a:ext uri="{FF2B5EF4-FFF2-40B4-BE49-F238E27FC236}">
                  <a16:creationId xmlns:a16="http://schemas.microsoft.com/office/drawing/2014/main" id="{00000000-0008-0000-0300-00001B000000}"/>
                </a:ext>
              </a:extLst>
            </xdr:cNvPr>
            <xdr:cNvSpPr>
              <a:spLocks noChangeAspect="1"/>
            </xdr:cNvSpPr>
          </xdr:nvSpPr>
          <xdr:spPr>
            <a:xfrm>
              <a:off x="13893098" y="6494814"/>
              <a:ext cx="548640" cy="548640"/>
            </a:xfrm>
            <a:prstGeom prst="ellipse">
              <a:avLst/>
            </a:prstGeom>
            <a:solidFill>
              <a:schemeClr val="tx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316736" rtl="0" eaLnBrk="1" latinLnBrk="0" hangingPunct="1">
                <a:defRPr sz="2592" kern="1200">
                  <a:solidFill>
                    <a:schemeClr val="lt1"/>
                  </a:solidFill>
                  <a:latin typeface="+mn-lt"/>
                  <a:ea typeface="+mn-ea"/>
                  <a:cs typeface="+mn-cs"/>
                </a:defRPr>
              </a:lvl1pPr>
              <a:lvl2pPr marL="658368" algn="l" defTabSz="1316736" rtl="0" eaLnBrk="1" latinLnBrk="0" hangingPunct="1">
                <a:defRPr sz="2592" kern="1200">
                  <a:solidFill>
                    <a:schemeClr val="lt1"/>
                  </a:solidFill>
                  <a:latin typeface="+mn-lt"/>
                  <a:ea typeface="+mn-ea"/>
                  <a:cs typeface="+mn-cs"/>
                </a:defRPr>
              </a:lvl2pPr>
              <a:lvl3pPr marL="1316736" algn="l" defTabSz="1316736" rtl="0" eaLnBrk="1" latinLnBrk="0" hangingPunct="1">
                <a:defRPr sz="2592" kern="1200">
                  <a:solidFill>
                    <a:schemeClr val="lt1"/>
                  </a:solidFill>
                  <a:latin typeface="+mn-lt"/>
                  <a:ea typeface="+mn-ea"/>
                  <a:cs typeface="+mn-cs"/>
                </a:defRPr>
              </a:lvl3pPr>
              <a:lvl4pPr marL="1975104" algn="l" defTabSz="1316736" rtl="0" eaLnBrk="1" latinLnBrk="0" hangingPunct="1">
                <a:defRPr sz="2592" kern="1200">
                  <a:solidFill>
                    <a:schemeClr val="lt1"/>
                  </a:solidFill>
                  <a:latin typeface="+mn-lt"/>
                  <a:ea typeface="+mn-ea"/>
                  <a:cs typeface="+mn-cs"/>
                </a:defRPr>
              </a:lvl4pPr>
              <a:lvl5pPr marL="2633472" algn="l" defTabSz="1316736" rtl="0" eaLnBrk="1" latinLnBrk="0" hangingPunct="1">
                <a:defRPr sz="2592" kern="1200">
                  <a:solidFill>
                    <a:schemeClr val="lt1"/>
                  </a:solidFill>
                  <a:latin typeface="+mn-lt"/>
                  <a:ea typeface="+mn-ea"/>
                  <a:cs typeface="+mn-cs"/>
                </a:defRPr>
              </a:lvl5pPr>
              <a:lvl6pPr marL="3291840" algn="l" defTabSz="1316736" rtl="0" eaLnBrk="1" latinLnBrk="0" hangingPunct="1">
                <a:defRPr sz="2592" kern="1200">
                  <a:solidFill>
                    <a:schemeClr val="lt1"/>
                  </a:solidFill>
                  <a:latin typeface="+mn-lt"/>
                  <a:ea typeface="+mn-ea"/>
                  <a:cs typeface="+mn-cs"/>
                </a:defRPr>
              </a:lvl6pPr>
              <a:lvl7pPr marL="3950208" algn="l" defTabSz="1316736" rtl="0" eaLnBrk="1" latinLnBrk="0" hangingPunct="1">
                <a:defRPr sz="2592" kern="1200">
                  <a:solidFill>
                    <a:schemeClr val="lt1"/>
                  </a:solidFill>
                  <a:latin typeface="+mn-lt"/>
                  <a:ea typeface="+mn-ea"/>
                  <a:cs typeface="+mn-cs"/>
                </a:defRPr>
              </a:lvl7pPr>
              <a:lvl8pPr marL="4608576" algn="l" defTabSz="1316736" rtl="0" eaLnBrk="1" latinLnBrk="0" hangingPunct="1">
                <a:defRPr sz="2592" kern="1200">
                  <a:solidFill>
                    <a:schemeClr val="lt1"/>
                  </a:solidFill>
                  <a:latin typeface="+mn-lt"/>
                  <a:ea typeface="+mn-ea"/>
                  <a:cs typeface="+mn-cs"/>
                </a:defRPr>
              </a:lvl8pPr>
              <a:lvl9pPr marL="5266944" algn="l" defTabSz="1316736" rtl="0" eaLnBrk="1" latinLnBrk="0" hangingPunct="1">
                <a:defRPr sz="2592" kern="1200">
                  <a:solidFill>
                    <a:schemeClr val="lt1"/>
                  </a:solidFill>
                  <a:latin typeface="+mn-lt"/>
                  <a:ea typeface="+mn-ea"/>
                  <a:cs typeface="+mn-cs"/>
                </a:defRPr>
              </a:lvl9pPr>
            </a:lstStyle>
            <a:p>
              <a:pPr algn="ctr"/>
              <a:endParaRPr lang="en-US" sz="600">
                <a:solidFill>
                  <a:schemeClr val="tx1"/>
                </a:solidFill>
              </a:endParaRPr>
            </a:p>
          </xdr:txBody>
        </xdr:sp>
        <xdr:sp macro="" textlink="">
          <xdr:nvSpPr>
            <xdr:cNvPr id="28" name="Rectangle 27">
              <a:extLst>
                <a:ext uri="{FF2B5EF4-FFF2-40B4-BE49-F238E27FC236}">
                  <a16:creationId xmlns:a16="http://schemas.microsoft.com/office/drawing/2014/main" id="{00000000-0008-0000-0300-00001C000000}"/>
                </a:ext>
              </a:extLst>
            </xdr:cNvPr>
            <xdr:cNvSpPr>
              <a:spLocks noChangeAspect="1"/>
            </xdr:cNvSpPr>
          </xdr:nvSpPr>
          <xdr:spPr>
            <a:xfrm rot="16200000">
              <a:off x="13863380" y="6465096"/>
              <a:ext cx="608076" cy="608076"/>
            </a:xfrm>
            <a:prstGeom prst="rect">
              <a:avLst/>
            </a:prstGeom>
            <a:noFill/>
            <a:ln>
              <a:noFill/>
            </a:ln>
          </xdr:spPr>
          <xdr:txBody>
            <a:bodyPr spcFirstLastPara="1" wrap="square" lIns="45720" tIns="22860" rIns="45720" bIns="22860" numCol="1">
              <a:prstTxWarp prst="textCircle">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1000">
                  <a:ln w="0"/>
                  <a:solidFill>
                    <a:schemeClr val="bg1"/>
                  </a:solidFill>
                  <a:latin typeface="Arial" panose="020B0604020202020204" pitchFamily="34" charset="0"/>
                  <a:cs typeface="Arial" panose="020B0604020202020204" pitchFamily="34" charset="0"/>
                </a:rPr>
                <a:t>  Isaac Newton</a:t>
              </a:r>
            </a:p>
          </xdr:txBody>
        </xdr:sp>
        <xdr:sp macro="" textlink="">
          <xdr:nvSpPr>
            <xdr:cNvPr id="29" name="Rectangle 28">
              <a:extLst>
                <a:ext uri="{FF2B5EF4-FFF2-40B4-BE49-F238E27FC236}">
                  <a16:creationId xmlns:a16="http://schemas.microsoft.com/office/drawing/2014/main" id="{00000000-0008-0000-0300-00001D000000}"/>
                </a:ext>
              </a:extLst>
            </xdr:cNvPr>
            <xdr:cNvSpPr>
              <a:spLocks noChangeAspect="1"/>
            </xdr:cNvSpPr>
          </xdr:nvSpPr>
          <xdr:spPr>
            <a:xfrm>
              <a:off x="13835948" y="6437664"/>
              <a:ext cx="662940" cy="662940"/>
            </a:xfrm>
            <a:prstGeom prst="rect">
              <a:avLst/>
            </a:prstGeom>
            <a:noFill/>
            <a:ln>
              <a:noFill/>
            </a:ln>
          </xdr:spPr>
          <xdr:txBody>
            <a:bodyPr spcFirstLastPara="1" wrap="square" lIns="45720" tIns="22860" rIns="45720" bIns="22860" numCol="1">
              <a:prstTxWarp prst="textArchDown">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1000">
                  <a:ln w="0"/>
                  <a:solidFill>
                    <a:schemeClr val="bg1"/>
                  </a:solidFill>
                  <a:latin typeface="Arial" panose="020B0604020202020204" pitchFamily="34" charset="0"/>
                  <a:cs typeface="Arial" panose="020B0604020202020204" pitchFamily="34" charset="0"/>
                </a:rPr>
                <a:t> Main Man</a:t>
              </a:r>
            </a:p>
          </xdr:txBody>
        </xdr:sp>
        <xdr:sp macro="" textlink="">
          <xdr:nvSpPr>
            <xdr:cNvPr id="30" name="Rectangle 29">
              <a:extLst>
                <a:ext uri="{FF2B5EF4-FFF2-40B4-BE49-F238E27FC236}">
                  <a16:creationId xmlns:a16="http://schemas.microsoft.com/office/drawing/2014/main" id="{00000000-0008-0000-0300-00001E000000}"/>
                </a:ext>
              </a:extLst>
            </xdr:cNvPr>
            <xdr:cNvSpPr>
              <a:spLocks noChangeAspect="1"/>
            </xdr:cNvSpPr>
          </xdr:nvSpPr>
          <xdr:spPr>
            <a:xfrm>
              <a:off x="13938818" y="6540534"/>
              <a:ext cx="457200" cy="457200"/>
            </a:xfrm>
            <a:prstGeom prst="rect">
              <a:avLst/>
            </a:prstGeom>
            <a:noFill/>
            <a:ln>
              <a:noFill/>
            </a:ln>
          </xdr:spPr>
          <xdr:txBody>
            <a:bodyPr spcFirstLastPara="1" wrap="square" lIns="45720" tIns="22860" rIns="45720" bIns="22860" numCol="1">
              <a:prstTxWarp prst="textArchDown">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500">
                  <a:ln w="0"/>
                  <a:latin typeface="Arial" panose="020B0604020202020204" pitchFamily="34" charset="0"/>
                  <a:cs typeface="Arial" panose="020B0604020202020204" pitchFamily="34" charset="0"/>
                </a:rPr>
                <a:t> Registered</a:t>
              </a:r>
            </a:p>
          </xdr:txBody>
        </xdr:sp>
        <xdr:sp macro="" textlink="">
          <xdr:nvSpPr>
            <xdr:cNvPr id="31" name="Rectangle 30">
              <a:extLst>
                <a:ext uri="{FF2B5EF4-FFF2-40B4-BE49-F238E27FC236}">
                  <a16:creationId xmlns:a16="http://schemas.microsoft.com/office/drawing/2014/main" id="{00000000-0008-0000-0300-00001F000000}"/>
                </a:ext>
              </a:extLst>
            </xdr:cNvPr>
            <xdr:cNvSpPr>
              <a:spLocks noChangeAspect="1"/>
            </xdr:cNvSpPr>
          </xdr:nvSpPr>
          <xdr:spPr>
            <a:xfrm rot="16200000">
              <a:off x="13961678" y="6563394"/>
              <a:ext cx="411480" cy="411480"/>
            </a:xfrm>
            <a:prstGeom prst="rect">
              <a:avLst/>
            </a:prstGeom>
            <a:noFill/>
            <a:ln>
              <a:noFill/>
            </a:ln>
          </xdr:spPr>
          <xdr:txBody>
            <a:bodyPr spcFirstLastPara="1" wrap="square" lIns="45720" tIns="22860" rIns="45720" bIns="22860" numCol="1">
              <a:prstTxWarp prst="textCircle">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800">
                  <a:ln w="0"/>
                  <a:solidFill>
                    <a:schemeClr val="bg1"/>
                  </a:solidFill>
                  <a:latin typeface="Arial" panose="020B0604020202020204" pitchFamily="34" charset="0"/>
                  <a:cs typeface="Arial" panose="020B0604020202020204" pitchFamily="34" charset="0"/>
                </a:rPr>
                <a:t> State of Mass </a:t>
              </a:r>
            </a:p>
          </xdr:txBody>
        </xdr:sp>
        <xdr:sp macro="" textlink="">
          <xdr:nvSpPr>
            <xdr:cNvPr id="32" name="TextBox 7">
              <a:extLst>
                <a:ext uri="{FF2B5EF4-FFF2-40B4-BE49-F238E27FC236}">
                  <a16:creationId xmlns:a16="http://schemas.microsoft.com/office/drawing/2014/main" id="{00000000-0008-0000-0300-000020000000}"/>
                </a:ext>
              </a:extLst>
            </xdr:cNvPr>
            <xdr:cNvSpPr txBox="1"/>
          </xdr:nvSpPr>
          <xdr:spPr>
            <a:xfrm>
              <a:off x="13983160" y="6669107"/>
              <a:ext cx="368517" cy="199134"/>
            </a:xfrm>
            <a:prstGeom prst="rect">
              <a:avLst/>
            </a:prstGeom>
            <a:solidFill>
              <a:schemeClr val="tx1"/>
            </a:solidFill>
            <a:ln>
              <a:noFill/>
            </a:ln>
          </xdr:spPr>
          <xdr:txBody>
            <a:bodyPr wrap="square" lIns="0" tIns="0" rIns="0" bIns="0" rtlCol="0">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1200">
                  <a:solidFill>
                    <a:schemeClr val="bg1"/>
                  </a:solidFill>
                  <a:latin typeface="Arial" panose="020B0604020202020204" pitchFamily="34" charset="0"/>
                  <a:cs typeface="Arial" panose="020B0604020202020204" pitchFamily="34" charset="0"/>
                </a:rPr>
                <a:t>F=ma </a:t>
              </a:r>
            </a:p>
            <a:p>
              <a:pPr algn="ctr"/>
              <a:r>
                <a:rPr lang="en-US" sz="1200">
                  <a:solidFill>
                    <a:schemeClr val="bg1"/>
                  </a:solidFill>
                  <a:latin typeface="Arial" panose="020B0604020202020204" pitchFamily="34" charset="0"/>
                  <a:cs typeface="Arial" panose="020B0604020202020204" pitchFamily="34" charset="0"/>
                </a:rPr>
                <a:t>#1 </a:t>
              </a:r>
            </a:p>
          </xdr:txBody>
        </xdr:sp>
        <xdr:pic>
          <xdr:nvPicPr>
            <xdr:cNvPr id="33" name="Picture 32">
              <a:extLst>
                <a:ext uri="{FF2B5EF4-FFF2-40B4-BE49-F238E27FC236}">
                  <a16:creationId xmlns:a16="http://schemas.microsoft.com/office/drawing/2014/main" id="{00000000-0008-0000-0300-000021000000}"/>
                </a:ext>
              </a:extLst>
            </xdr:cNvPr>
            <xdr:cNvPicPr>
              <a:picLocks noChangeAspect="1"/>
            </xdr:cNvPicPr>
          </xdr:nvPicPr>
          <xdr:blipFill>
            <a:blip xmlns:r="http://schemas.openxmlformats.org/officeDocument/2006/relationships" r:embed="rId2" cstate="print">
              <a:lum bright="70000" contrast="-70000"/>
              <a:extLst>
                <a:ext uri="{28A0092B-C50C-407E-A947-70E740481C1C}">
                  <a14:useLocalDpi xmlns:a14="http://schemas.microsoft.com/office/drawing/2010/main" val="0"/>
                </a:ext>
              </a:extLst>
            </a:blip>
            <a:stretch>
              <a:fillRect/>
            </a:stretch>
          </xdr:blipFill>
          <xdr:spPr>
            <a:xfrm rot="21120000">
              <a:off x="13780067" y="6671055"/>
              <a:ext cx="810767" cy="274320"/>
            </a:xfrm>
            <a:prstGeom prst="rect">
              <a:avLst/>
            </a:prstGeom>
            <a:noFill/>
            <a:ln>
              <a:noFill/>
            </a:ln>
          </xdr:spPr>
        </xdr:pic>
      </xdr:grpSp>
    </xdr:grpSp>
    <xdr:clientData/>
  </xdr:twoCellAnchor>
  <mc:AlternateContent xmlns:mc="http://schemas.openxmlformats.org/markup-compatibility/2006">
    <mc:Choice xmlns:a14="http://schemas.microsoft.com/office/drawing/2010/main" Requires="a14">
      <xdr:twoCellAnchor editAs="oneCell">
        <xdr:from>
          <xdr:col>32</xdr:col>
          <xdr:colOff>0</xdr:colOff>
          <xdr:row>65</xdr:row>
          <xdr:rowOff>0</xdr:rowOff>
        </xdr:from>
        <xdr:to>
          <xdr:col>37</xdr:col>
          <xdr:colOff>247650</xdr:colOff>
          <xdr:row>66</xdr:row>
          <xdr:rowOff>259080</xdr:rowOff>
        </xdr:to>
        <xdr:sp macro="" textlink="">
          <xdr:nvSpPr>
            <xdr:cNvPr id="4101" name="CommandButton5" hidden="1">
              <a:extLst>
                <a:ext uri="{63B3BB69-23CF-44E3-9099-C40C66FF867C}">
                  <a14:compatExt spid="_x0000_s4101"/>
                </a:ext>
                <a:ext uri="{FF2B5EF4-FFF2-40B4-BE49-F238E27FC236}">
                  <a16:creationId xmlns:a16="http://schemas.microsoft.com/office/drawing/2014/main" id="{00000000-0008-0000-0300-000005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4</xdr:col>
      <xdr:colOff>0</xdr:colOff>
      <xdr:row>18</xdr:row>
      <xdr:rowOff>0</xdr:rowOff>
    </xdr:from>
    <xdr:to>
      <xdr:col>10</xdr:col>
      <xdr:colOff>0</xdr:colOff>
      <xdr:row>24</xdr:row>
      <xdr:rowOff>0</xdr:rowOff>
    </xdr:to>
    <xdr:grpSp>
      <xdr:nvGrpSpPr>
        <xdr:cNvPr id="77" name="Group 76">
          <a:extLst>
            <a:ext uri="{FF2B5EF4-FFF2-40B4-BE49-F238E27FC236}">
              <a16:creationId xmlns:a16="http://schemas.microsoft.com/office/drawing/2014/main" id="{00000000-0008-0000-0300-00004D000000}"/>
            </a:ext>
          </a:extLst>
        </xdr:cNvPr>
        <xdr:cNvGrpSpPr/>
      </xdr:nvGrpSpPr>
      <xdr:grpSpPr>
        <a:xfrm>
          <a:off x="1088571" y="4898571"/>
          <a:ext cx="1632858" cy="1632858"/>
          <a:chOff x="2438434" y="1691659"/>
          <a:chExt cx="1645914" cy="1645914"/>
        </a:xfrm>
      </xdr:grpSpPr>
      <xdr:sp macro="" textlink="">
        <xdr:nvSpPr>
          <xdr:cNvPr id="78" name="TextBox 71">
            <a:extLst>
              <a:ext uri="{FF2B5EF4-FFF2-40B4-BE49-F238E27FC236}">
                <a16:creationId xmlns:a16="http://schemas.microsoft.com/office/drawing/2014/main" id="{00000000-0008-0000-0300-00004E000000}"/>
              </a:ext>
            </a:extLst>
          </xdr:cNvPr>
          <xdr:cNvSpPr txBox="1">
            <a:spLocks noChangeAspect="1"/>
          </xdr:cNvSpPr>
        </xdr:nvSpPr>
        <xdr:spPr>
          <a:xfrm>
            <a:off x="2987074" y="1691659"/>
            <a:ext cx="548640" cy="548626"/>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sp macro="" textlink="">
        <xdr:nvSpPr>
          <xdr:cNvPr id="79" name="TextBox 27">
            <a:extLst>
              <a:ext uri="{FF2B5EF4-FFF2-40B4-BE49-F238E27FC236}">
                <a16:creationId xmlns:a16="http://schemas.microsoft.com/office/drawing/2014/main" id="{00000000-0008-0000-0300-00004F000000}"/>
              </a:ext>
            </a:extLst>
          </xdr:cNvPr>
          <xdr:cNvSpPr txBox="1">
            <a:spLocks noChangeAspect="1"/>
          </xdr:cNvSpPr>
        </xdr:nvSpPr>
        <xdr:spPr>
          <a:xfrm>
            <a:off x="2987080" y="2788927"/>
            <a:ext cx="1097268" cy="548635"/>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TIMER</a:t>
            </a:r>
          </a:p>
        </xdr:txBody>
      </xdr:sp>
      <xdr:sp macro="" textlink="">
        <xdr:nvSpPr>
          <xdr:cNvPr id="80" name="TextBox 38">
            <a:extLst>
              <a:ext uri="{FF2B5EF4-FFF2-40B4-BE49-F238E27FC236}">
                <a16:creationId xmlns:a16="http://schemas.microsoft.com/office/drawing/2014/main" id="{00000000-0008-0000-0300-000050000000}"/>
              </a:ext>
            </a:extLst>
          </xdr:cNvPr>
          <xdr:cNvSpPr txBox="1">
            <a:spLocks noChangeAspect="1"/>
          </xdr:cNvSpPr>
        </xdr:nvSpPr>
        <xdr:spPr>
          <a:xfrm>
            <a:off x="2438440" y="1691659"/>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Tr</a:t>
            </a:r>
            <a:endParaRPr lang="en-US">
              <a:solidFill>
                <a:schemeClr val="bg1"/>
              </a:solidFill>
              <a:latin typeface="Comic Sans MS" panose="030F0702030302020204" pitchFamily="66" charset="0"/>
            </a:endParaRPr>
          </a:p>
        </xdr:txBody>
      </xdr:sp>
      <xdr:sp macro="" textlink="">
        <xdr:nvSpPr>
          <xdr:cNvPr id="81" name="TextBox 41">
            <a:extLst>
              <a:ext uri="{FF2B5EF4-FFF2-40B4-BE49-F238E27FC236}">
                <a16:creationId xmlns:a16="http://schemas.microsoft.com/office/drawing/2014/main" id="{00000000-0008-0000-0300-000051000000}"/>
              </a:ext>
            </a:extLst>
          </xdr:cNvPr>
          <xdr:cNvSpPr txBox="1">
            <a:spLocks noChangeAspect="1"/>
          </xdr:cNvSpPr>
        </xdr:nvSpPr>
        <xdr:spPr>
          <a:xfrm>
            <a:off x="2438434" y="2240293"/>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SP</a:t>
            </a:r>
            <a:endParaRPr lang="en-US">
              <a:solidFill>
                <a:schemeClr val="bg1"/>
              </a:solidFill>
              <a:latin typeface="Comic Sans MS" panose="030F0702030302020204" pitchFamily="66" charset="0"/>
            </a:endParaRPr>
          </a:p>
        </xdr:txBody>
      </xdr:sp>
      <xdr:sp macro="" textlink="">
        <xdr:nvSpPr>
          <xdr:cNvPr id="82" name="TextBox 12">
            <a:extLst>
              <a:ext uri="{FF2B5EF4-FFF2-40B4-BE49-F238E27FC236}">
                <a16:creationId xmlns:a16="http://schemas.microsoft.com/office/drawing/2014/main" id="{00000000-0008-0000-0300-000052000000}"/>
              </a:ext>
            </a:extLst>
          </xdr:cNvPr>
          <xdr:cNvSpPr txBox="1">
            <a:spLocks noChangeAspect="1"/>
          </xdr:cNvSpPr>
        </xdr:nvSpPr>
        <xdr:spPr>
          <a:xfrm>
            <a:off x="3535708" y="1691659"/>
            <a:ext cx="548640" cy="548626"/>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cxnSp macro="">
        <xdr:nvCxnSpPr>
          <xdr:cNvPr id="83" name="Straight Connector 82">
            <a:extLst>
              <a:ext uri="{FF2B5EF4-FFF2-40B4-BE49-F238E27FC236}">
                <a16:creationId xmlns:a16="http://schemas.microsoft.com/office/drawing/2014/main" id="{00000000-0008-0000-0300-000053000000}"/>
              </a:ext>
            </a:extLst>
          </xdr:cNvPr>
          <xdr:cNvCxnSpPr/>
        </xdr:nvCxnSpPr>
        <xdr:spPr>
          <a:xfrm>
            <a:off x="2987074" y="1691659"/>
            <a:ext cx="548634" cy="0"/>
          </a:xfrm>
          <a:prstGeom prst="line">
            <a:avLst/>
          </a:prstGeom>
          <a:solidFill>
            <a:schemeClr val="tx1"/>
          </a:solidFill>
          <a:ln w="38100" cap="rnd">
            <a:solidFill>
              <a:schemeClr val="accent4"/>
            </a:solidFill>
          </a:ln>
        </xdr:spPr>
      </xdr:cxnSp>
      <xdr:sp macro="" textlink="">
        <xdr:nvSpPr>
          <xdr:cNvPr id="84" name="Oval 83">
            <a:extLst>
              <a:ext uri="{FF2B5EF4-FFF2-40B4-BE49-F238E27FC236}">
                <a16:creationId xmlns:a16="http://schemas.microsoft.com/office/drawing/2014/main" id="{00000000-0008-0000-0300-000054000000}"/>
              </a:ext>
            </a:extLst>
          </xdr:cNvPr>
          <xdr:cNvSpPr>
            <a:spLocks noChangeAspect="1"/>
          </xdr:cNvSpPr>
        </xdr:nvSpPr>
        <xdr:spPr>
          <a:xfrm>
            <a:off x="3032791" y="1737372"/>
            <a:ext cx="457200" cy="457200"/>
          </a:xfrm>
          <a:prstGeom prst="ellipse">
            <a:avLst/>
          </a:prstGeom>
          <a:solidFill>
            <a:schemeClr val="tx1"/>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85" name="Isosceles Triangle 84">
            <a:extLst>
              <a:ext uri="{FF2B5EF4-FFF2-40B4-BE49-F238E27FC236}">
                <a16:creationId xmlns:a16="http://schemas.microsoft.com/office/drawing/2014/main" id="{00000000-0008-0000-0300-000055000000}"/>
              </a:ext>
            </a:extLst>
          </xdr:cNvPr>
          <xdr:cNvSpPr/>
        </xdr:nvSpPr>
        <xdr:spPr>
          <a:xfrm>
            <a:off x="3215671" y="1783098"/>
            <a:ext cx="91440" cy="182878"/>
          </a:xfrm>
          <a:prstGeom prst="triangle">
            <a:avLst/>
          </a:prstGeom>
          <a:solidFill>
            <a:schemeClr val="tx1"/>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86" name="TextBox 18">
            <a:extLst>
              <a:ext uri="{FF2B5EF4-FFF2-40B4-BE49-F238E27FC236}">
                <a16:creationId xmlns:a16="http://schemas.microsoft.com/office/drawing/2014/main" id="{00000000-0008-0000-0300-000056000000}"/>
              </a:ext>
            </a:extLst>
          </xdr:cNvPr>
          <xdr:cNvSpPr txBox="1">
            <a:spLocks noChangeAspect="1"/>
          </xdr:cNvSpPr>
        </xdr:nvSpPr>
        <xdr:spPr>
          <a:xfrm>
            <a:off x="2987080" y="2240293"/>
            <a:ext cx="1097268" cy="548640"/>
          </a:xfrm>
          <a:prstGeom prst="rect">
            <a:avLst/>
          </a:prstGeom>
          <a:solidFill>
            <a:schemeClr val="accent4">
              <a:lumMod val="75000"/>
            </a:schemeClr>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Unit</a:t>
            </a:r>
          </a:p>
        </xdr:txBody>
      </xdr:sp>
      <xdr:sp macro="" textlink="">
        <xdr:nvSpPr>
          <xdr:cNvPr id="87" name="TextBox 19">
            <a:extLst>
              <a:ext uri="{FF2B5EF4-FFF2-40B4-BE49-F238E27FC236}">
                <a16:creationId xmlns:a16="http://schemas.microsoft.com/office/drawing/2014/main" id="{00000000-0008-0000-0300-000057000000}"/>
              </a:ext>
            </a:extLst>
          </xdr:cNvPr>
          <xdr:cNvSpPr txBox="1">
            <a:spLocks noChangeAspect="1"/>
          </xdr:cNvSpPr>
        </xdr:nvSpPr>
        <xdr:spPr>
          <a:xfrm>
            <a:off x="2438434" y="2788933"/>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Max</a:t>
            </a:r>
            <a:endParaRPr lang="en-US">
              <a:solidFill>
                <a:schemeClr val="bg1"/>
              </a:solidFill>
              <a:latin typeface="Comic Sans MS" panose="030F0702030302020204" pitchFamily="66" charset="0"/>
            </a:endParaRPr>
          </a:p>
        </xdr:txBody>
      </xdr:sp>
    </xdr:grpSp>
    <xdr:clientData/>
  </xdr:twoCellAnchor>
  <xdr:twoCellAnchor editAs="oneCell">
    <xdr:from>
      <xdr:col>4</xdr:col>
      <xdr:colOff>0</xdr:colOff>
      <xdr:row>26</xdr:row>
      <xdr:rowOff>0</xdr:rowOff>
    </xdr:from>
    <xdr:to>
      <xdr:col>10</xdr:col>
      <xdr:colOff>0</xdr:colOff>
      <xdr:row>34</xdr:row>
      <xdr:rowOff>0</xdr:rowOff>
    </xdr:to>
    <xdr:grpSp>
      <xdr:nvGrpSpPr>
        <xdr:cNvPr id="88" name="Group 87">
          <a:extLst>
            <a:ext uri="{FF2B5EF4-FFF2-40B4-BE49-F238E27FC236}">
              <a16:creationId xmlns:a16="http://schemas.microsoft.com/office/drawing/2014/main" id="{00000000-0008-0000-0300-000058000000}"/>
            </a:ext>
          </a:extLst>
        </xdr:cNvPr>
        <xdr:cNvGrpSpPr/>
      </xdr:nvGrpSpPr>
      <xdr:grpSpPr>
        <a:xfrm>
          <a:off x="1088571" y="7075714"/>
          <a:ext cx="1632858" cy="2177143"/>
          <a:chOff x="2438434" y="1691658"/>
          <a:chExt cx="1645914" cy="2194537"/>
        </a:xfrm>
      </xdr:grpSpPr>
      <xdr:sp macro="" textlink="">
        <xdr:nvSpPr>
          <xdr:cNvPr id="89" name="TextBox 27">
            <a:extLst>
              <a:ext uri="{FF2B5EF4-FFF2-40B4-BE49-F238E27FC236}">
                <a16:creationId xmlns:a16="http://schemas.microsoft.com/office/drawing/2014/main" id="{00000000-0008-0000-0300-000059000000}"/>
              </a:ext>
            </a:extLst>
          </xdr:cNvPr>
          <xdr:cNvSpPr txBox="1">
            <a:spLocks noChangeAspect="1"/>
          </xdr:cNvSpPr>
        </xdr:nvSpPr>
        <xdr:spPr>
          <a:xfrm>
            <a:off x="2438434" y="1691658"/>
            <a:ext cx="1645914" cy="548635"/>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CLOCK</a:t>
            </a:r>
          </a:p>
        </xdr:txBody>
      </xdr:sp>
      <xdr:sp macro="" textlink="">
        <xdr:nvSpPr>
          <xdr:cNvPr id="90" name="TextBox 38">
            <a:extLst>
              <a:ext uri="{FF2B5EF4-FFF2-40B4-BE49-F238E27FC236}">
                <a16:creationId xmlns:a16="http://schemas.microsoft.com/office/drawing/2014/main" id="{00000000-0008-0000-0300-00005A000000}"/>
              </a:ext>
            </a:extLst>
          </xdr:cNvPr>
          <xdr:cNvSpPr txBox="1">
            <a:spLocks noChangeAspect="1"/>
          </xdr:cNvSpPr>
        </xdr:nvSpPr>
        <xdr:spPr>
          <a:xfrm>
            <a:off x="2987068" y="3337543"/>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Or</a:t>
            </a:r>
            <a:endParaRPr lang="en-US">
              <a:solidFill>
                <a:schemeClr val="bg1"/>
              </a:solidFill>
              <a:latin typeface="Comic Sans MS" panose="030F0702030302020204" pitchFamily="66" charset="0"/>
            </a:endParaRPr>
          </a:p>
        </xdr:txBody>
      </xdr:sp>
      <xdr:sp macro="" textlink="">
        <xdr:nvSpPr>
          <xdr:cNvPr id="91" name="TextBox 12">
            <a:extLst>
              <a:ext uri="{FF2B5EF4-FFF2-40B4-BE49-F238E27FC236}">
                <a16:creationId xmlns:a16="http://schemas.microsoft.com/office/drawing/2014/main" id="{00000000-0008-0000-0300-00005B000000}"/>
              </a:ext>
            </a:extLst>
          </xdr:cNvPr>
          <xdr:cNvSpPr txBox="1">
            <a:spLocks noChangeAspect="1"/>
          </xdr:cNvSpPr>
        </xdr:nvSpPr>
        <xdr:spPr>
          <a:xfrm>
            <a:off x="3535702" y="3337549"/>
            <a:ext cx="548640" cy="548626"/>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92" name="TextBox 19">
            <a:extLst>
              <a:ext uri="{FF2B5EF4-FFF2-40B4-BE49-F238E27FC236}">
                <a16:creationId xmlns:a16="http://schemas.microsoft.com/office/drawing/2014/main" id="{00000000-0008-0000-0300-00005C000000}"/>
              </a:ext>
            </a:extLst>
          </xdr:cNvPr>
          <xdr:cNvSpPr txBox="1">
            <a:spLocks noChangeAspect="1"/>
          </xdr:cNvSpPr>
        </xdr:nvSpPr>
        <xdr:spPr>
          <a:xfrm>
            <a:off x="2438434" y="3337555"/>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93" name="Rectangle 92">
            <a:extLst>
              <a:ext uri="{FF2B5EF4-FFF2-40B4-BE49-F238E27FC236}">
                <a16:creationId xmlns:a16="http://schemas.microsoft.com/office/drawing/2014/main" id="{00000000-0008-0000-0300-00005D000000}"/>
              </a:ext>
            </a:extLst>
          </xdr:cNvPr>
          <xdr:cNvSpPr/>
        </xdr:nvSpPr>
        <xdr:spPr>
          <a:xfrm>
            <a:off x="2438434" y="2240293"/>
            <a:ext cx="1645908" cy="109725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sp macro="" textlink="">
        <xdr:nvSpPr>
          <xdr:cNvPr id="94" name="Oval 93">
            <a:extLst>
              <a:ext uri="{FF2B5EF4-FFF2-40B4-BE49-F238E27FC236}">
                <a16:creationId xmlns:a16="http://schemas.microsoft.com/office/drawing/2014/main" id="{00000000-0008-0000-0300-00005E000000}"/>
              </a:ext>
            </a:extLst>
          </xdr:cNvPr>
          <xdr:cNvSpPr/>
        </xdr:nvSpPr>
        <xdr:spPr>
          <a:xfrm>
            <a:off x="2804196" y="2331732"/>
            <a:ext cx="914400" cy="914400"/>
          </a:xfrm>
          <a:prstGeom prst="ellipse">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grpSp>
        <xdr:nvGrpSpPr>
          <xdr:cNvPr id="95" name="Group 94">
            <a:extLst>
              <a:ext uri="{FF2B5EF4-FFF2-40B4-BE49-F238E27FC236}">
                <a16:creationId xmlns:a16="http://schemas.microsoft.com/office/drawing/2014/main" id="{00000000-0008-0000-0300-00005F000000}"/>
              </a:ext>
            </a:extLst>
          </xdr:cNvPr>
          <xdr:cNvGrpSpPr/>
        </xdr:nvGrpSpPr>
        <xdr:grpSpPr>
          <a:xfrm>
            <a:off x="2804196" y="2788899"/>
            <a:ext cx="914390" cy="33"/>
            <a:chOff x="2804196" y="2788899"/>
            <a:chExt cx="914390" cy="33"/>
          </a:xfrm>
          <a:solidFill>
            <a:schemeClr val="tx1"/>
          </a:solidFill>
        </xdr:grpSpPr>
        <xdr:cxnSp macro="">
          <xdr:nvCxnSpPr>
            <xdr:cNvPr id="114" name="Straight Connector 113">
              <a:extLst>
                <a:ext uri="{FF2B5EF4-FFF2-40B4-BE49-F238E27FC236}">
                  <a16:creationId xmlns:a16="http://schemas.microsoft.com/office/drawing/2014/main" id="{00000000-0008-0000-0300-000072000000}"/>
                </a:ext>
              </a:extLst>
            </xdr:cNvPr>
            <xdr:cNvCxnSpPr>
              <a:stCxn id="94" idx="2"/>
            </xdr:cNvCxnSpPr>
          </xdr:nvCxnSpPr>
          <xdr:spPr>
            <a:xfrm flipV="1">
              <a:off x="2804196" y="2788928"/>
              <a:ext cx="91439" cy="4"/>
            </a:xfrm>
            <a:prstGeom prst="line">
              <a:avLst/>
            </a:prstGeom>
            <a:grpFill/>
            <a:ln w="12700" cap="rnd">
              <a:solidFill>
                <a:schemeClr val="accent4"/>
              </a:solidFill>
            </a:ln>
          </xdr:spPr>
        </xdr:cxnSp>
        <xdr:cxnSp macro="">
          <xdr:nvCxnSpPr>
            <xdr:cNvPr id="115" name="Straight Connector 114">
              <a:extLst>
                <a:ext uri="{FF2B5EF4-FFF2-40B4-BE49-F238E27FC236}">
                  <a16:creationId xmlns:a16="http://schemas.microsoft.com/office/drawing/2014/main" id="{00000000-0008-0000-0300-000073000000}"/>
                </a:ext>
              </a:extLst>
            </xdr:cNvPr>
            <xdr:cNvCxnSpPr/>
          </xdr:nvCxnSpPr>
          <xdr:spPr>
            <a:xfrm flipV="1">
              <a:off x="3627147" y="2788899"/>
              <a:ext cx="91439" cy="5"/>
            </a:xfrm>
            <a:prstGeom prst="line">
              <a:avLst/>
            </a:prstGeom>
            <a:grpFill/>
            <a:ln w="12700" cap="rnd">
              <a:solidFill>
                <a:schemeClr val="accent4"/>
              </a:solidFill>
            </a:ln>
          </xdr:spPr>
        </xdr:cxnSp>
      </xdr:grpSp>
      <xdr:grpSp>
        <xdr:nvGrpSpPr>
          <xdr:cNvPr id="96" name="Group 95">
            <a:extLst>
              <a:ext uri="{FF2B5EF4-FFF2-40B4-BE49-F238E27FC236}">
                <a16:creationId xmlns:a16="http://schemas.microsoft.com/office/drawing/2014/main" id="{00000000-0008-0000-0300-000060000000}"/>
              </a:ext>
            </a:extLst>
          </xdr:cNvPr>
          <xdr:cNvGrpSpPr/>
        </xdr:nvGrpSpPr>
        <xdr:grpSpPr>
          <a:xfrm rot="1800000">
            <a:off x="2810319" y="2766039"/>
            <a:ext cx="902143" cy="45744"/>
            <a:chOff x="2810320" y="2766044"/>
            <a:chExt cx="902143" cy="45744"/>
          </a:xfrm>
          <a:solidFill>
            <a:schemeClr val="tx1"/>
          </a:solidFill>
        </xdr:grpSpPr>
        <xdr:cxnSp macro="">
          <xdr:nvCxnSpPr>
            <xdr:cNvPr id="112" name="Straight Connector 111">
              <a:extLst>
                <a:ext uri="{FF2B5EF4-FFF2-40B4-BE49-F238E27FC236}">
                  <a16:creationId xmlns:a16="http://schemas.microsoft.com/office/drawing/2014/main" id="{00000000-0008-0000-0300-000070000000}"/>
                </a:ext>
              </a:extLst>
            </xdr:cNvPr>
            <xdr:cNvCxnSpPr/>
          </xdr:nvCxnSpPr>
          <xdr:spPr>
            <a:xfrm rot="19800000">
              <a:off x="2810320" y="2766073"/>
              <a:ext cx="79191" cy="45715"/>
            </a:xfrm>
            <a:prstGeom prst="line">
              <a:avLst/>
            </a:prstGeom>
            <a:grpFill/>
            <a:ln w="12700" cap="rnd">
              <a:solidFill>
                <a:schemeClr val="accent4"/>
              </a:solidFill>
            </a:ln>
          </xdr:spPr>
        </xdr:cxnSp>
        <xdr:cxnSp macro="">
          <xdr:nvCxnSpPr>
            <xdr:cNvPr id="113" name="Straight Connector 112">
              <a:extLst>
                <a:ext uri="{FF2B5EF4-FFF2-40B4-BE49-F238E27FC236}">
                  <a16:creationId xmlns:a16="http://schemas.microsoft.com/office/drawing/2014/main" id="{00000000-0008-0000-0300-000071000000}"/>
                </a:ext>
              </a:extLst>
            </xdr:cNvPr>
            <xdr:cNvCxnSpPr/>
          </xdr:nvCxnSpPr>
          <xdr:spPr>
            <a:xfrm rot="19800000">
              <a:off x="3633272" y="2766044"/>
              <a:ext cx="79191" cy="45715"/>
            </a:xfrm>
            <a:prstGeom prst="line">
              <a:avLst/>
            </a:prstGeom>
            <a:grpFill/>
            <a:ln w="12700" cap="rnd">
              <a:solidFill>
                <a:schemeClr val="accent4"/>
              </a:solidFill>
            </a:ln>
          </xdr:spPr>
        </xdr:cxnSp>
      </xdr:grpSp>
      <xdr:grpSp>
        <xdr:nvGrpSpPr>
          <xdr:cNvPr id="97" name="Group 96">
            <a:extLst>
              <a:ext uri="{FF2B5EF4-FFF2-40B4-BE49-F238E27FC236}">
                <a16:creationId xmlns:a16="http://schemas.microsoft.com/office/drawing/2014/main" id="{00000000-0008-0000-0300-000061000000}"/>
              </a:ext>
            </a:extLst>
          </xdr:cNvPr>
          <xdr:cNvGrpSpPr/>
        </xdr:nvGrpSpPr>
        <xdr:grpSpPr>
          <a:xfrm rot="3600000">
            <a:off x="2810322" y="2766067"/>
            <a:ext cx="902136" cy="45754"/>
            <a:chOff x="2810323" y="2766039"/>
            <a:chExt cx="902136" cy="45754"/>
          </a:xfrm>
          <a:solidFill>
            <a:schemeClr val="tx1"/>
          </a:solidFill>
        </xdr:grpSpPr>
        <xdr:cxnSp macro="">
          <xdr:nvCxnSpPr>
            <xdr:cNvPr id="110" name="Straight Connector 109">
              <a:extLst>
                <a:ext uri="{FF2B5EF4-FFF2-40B4-BE49-F238E27FC236}">
                  <a16:creationId xmlns:a16="http://schemas.microsoft.com/office/drawing/2014/main" id="{00000000-0008-0000-0300-00006E000000}"/>
                </a:ext>
              </a:extLst>
            </xdr:cNvPr>
            <xdr:cNvCxnSpPr/>
          </xdr:nvCxnSpPr>
          <xdr:spPr>
            <a:xfrm rot="18000000">
              <a:off x="2827054" y="2749338"/>
              <a:ext cx="45724" cy="79186"/>
            </a:xfrm>
            <a:prstGeom prst="line">
              <a:avLst/>
            </a:prstGeom>
            <a:grpFill/>
            <a:ln w="12700" cap="rnd">
              <a:solidFill>
                <a:schemeClr val="accent4"/>
              </a:solidFill>
            </a:ln>
          </xdr:spPr>
        </xdr:cxnSp>
        <xdr:cxnSp macro="">
          <xdr:nvCxnSpPr>
            <xdr:cNvPr id="111" name="Straight Connector 110">
              <a:extLst>
                <a:ext uri="{FF2B5EF4-FFF2-40B4-BE49-F238E27FC236}">
                  <a16:creationId xmlns:a16="http://schemas.microsoft.com/office/drawing/2014/main" id="{00000000-0008-0000-0300-00006F000000}"/>
                </a:ext>
              </a:extLst>
            </xdr:cNvPr>
            <xdr:cNvCxnSpPr/>
          </xdr:nvCxnSpPr>
          <xdr:spPr>
            <a:xfrm rot="18000000">
              <a:off x="3650004" y="2749308"/>
              <a:ext cx="45724" cy="79186"/>
            </a:xfrm>
            <a:prstGeom prst="line">
              <a:avLst/>
            </a:prstGeom>
            <a:grpFill/>
            <a:ln w="12700" cap="rnd">
              <a:solidFill>
                <a:schemeClr val="accent4"/>
              </a:solidFill>
            </a:ln>
          </xdr:spPr>
        </xdr:cxnSp>
      </xdr:grpSp>
      <xdr:grpSp>
        <xdr:nvGrpSpPr>
          <xdr:cNvPr id="98" name="Group 97">
            <a:extLst>
              <a:ext uri="{FF2B5EF4-FFF2-40B4-BE49-F238E27FC236}">
                <a16:creationId xmlns:a16="http://schemas.microsoft.com/office/drawing/2014/main" id="{00000000-0008-0000-0300-000062000000}"/>
              </a:ext>
            </a:extLst>
          </xdr:cNvPr>
          <xdr:cNvGrpSpPr/>
        </xdr:nvGrpSpPr>
        <xdr:grpSpPr>
          <a:xfrm rot="5400000">
            <a:off x="2804196" y="2788927"/>
            <a:ext cx="914390" cy="34"/>
            <a:chOff x="2804196" y="2788898"/>
            <a:chExt cx="914390" cy="34"/>
          </a:xfrm>
          <a:solidFill>
            <a:schemeClr val="tx1"/>
          </a:solidFill>
        </xdr:grpSpPr>
        <xdr:cxnSp macro="">
          <xdr:nvCxnSpPr>
            <xdr:cNvPr id="108" name="Straight Connector 107">
              <a:extLst>
                <a:ext uri="{FF2B5EF4-FFF2-40B4-BE49-F238E27FC236}">
                  <a16:creationId xmlns:a16="http://schemas.microsoft.com/office/drawing/2014/main" id="{00000000-0008-0000-0300-00006C000000}"/>
                </a:ext>
              </a:extLst>
            </xdr:cNvPr>
            <xdr:cNvCxnSpPr/>
          </xdr:nvCxnSpPr>
          <xdr:spPr>
            <a:xfrm rot="16200000">
              <a:off x="2849913" y="2743210"/>
              <a:ext cx="5" cy="91439"/>
            </a:xfrm>
            <a:prstGeom prst="line">
              <a:avLst/>
            </a:prstGeom>
            <a:grpFill/>
            <a:ln w="12700" cap="rnd">
              <a:solidFill>
                <a:schemeClr val="accent4"/>
              </a:solidFill>
            </a:ln>
          </xdr:spPr>
        </xdr:cxnSp>
        <xdr:cxnSp macro="">
          <xdr:nvCxnSpPr>
            <xdr:cNvPr id="109" name="Straight Connector 108">
              <a:extLst>
                <a:ext uri="{FF2B5EF4-FFF2-40B4-BE49-F238E27FC236}">
                  <a16:creationId xmlns:a16="http://schemas.microsoft.com/office/drawing/2014/main" id="{00000000-0008-0000-0300-00006D000000}"/>
                </a:ext>
              </a:extLst>
            </xdr:cNvPr>
            <xdr:cNvCxnSpPr/>
          </xdr:nvCxnSpPr>
          <xdr:spPr>
            <a:xfrm rot="16200000">
              <a:off x="3672864" y="2743181"/>
              <a:ext cx="5" cy="91439"/>
            </a:xfrm>
            <a:prstGeom prst="line">
              <a:avLst/>
            </a:prstGeom>
            <a:grpFill/>
            <a:ln w="12700" cap="rnd">
              <a:solidFill>
                <a:schemeClr val="accent4"/>
              </a:solidFill>
            </a:ln>
          </xdr:spPr>
        </xdr:cxnSp>
      </xdr:grpSp>
      <xdr:grpSp>
        <xdr:nvGrpSpPr>
          <xdr:cNvPr id="99" name="Group 98">
            <a:extLst>
              <a:ext uri="{FF2B5EF4-FFF2-40B4-BE49-F238E27FC236}">
                <a16:creationId xmlns:a16="http://schemas.microsoft.com/office/drawing/2014/main" id="{00000000-0008-0000-0300-000063000000}"/>
              </a:ext>
            </a:extLst>
          </xdr:cNvPr>
          <xdr:cNvGrpSpPr/>
        </xdr:nvGrpSpPr>
        <xdr:grpSpPr>
          <a:xfrm rot="7200000">
            <a:off x="2810320" y="2766072"/>
            <a:ext cx="902142" cy="45744"/>
            <a:chOff x="2810320" y="2766043"/>
            <a:chExt cx="902142" cy="45744"/>
          </a:xfrm>
          <a:solidFill>
            <a:schemeClr val="tx1"/>
          </a:solidFill>
        </xdr:grpSpPr>
        <xdr:cxnSp macro="">
          <xdr:nvCxnSpPr>
            <xdr:cNvPr id="106" name="Straight Connector 105">
              <a:extLst>
                <a:ext uri="{FF2B5EF4-FFF2-40B4-BE49-F238E27FC236}">
                  <a16:creationId xmlns:a16="http://schemas.microsoft.com/office/drawing/2014/main" id="{00000000-0008-0000-0300-00006A000000}"/>
                </a:ext>
              </a:extLst>
            </xdr:cNvPr>
            <xdr:cNvCxnSpPr/>
          </xdr:nvCxnSpPr>
          <xdr:spPr>
            <a:xfrm rot="14400000" flipH="1">
              <a:off x="2827058" y="2749334"/>
              <a:ext cx="45715" cy="79191"/>
            </a:xfrm>
            <a:prstGeom prst="line">
              <a:avLst/>
            </a:prstGeom>
            <a:grpFill/>
            <a:ln w="12700" cap="rnd">
              <a:solidFill>
                <a:schemeClr val="accent4"/>
              </a:solidFill>
            </a:ln>
          </xdr:spPr>
        </xdr:cxnSp>
        <xdr:cxnSp macro="">
          <xdr:nvCxnSpPr>
            <xdr:cNvPr id="107" name="Straight Connector 106">
              <a:extLst>
                <a:ext uri="{FF2B5EF4-FFF2-40B4-BE49-F238E27FC236}">
                  <a16:creationId xmlns:a16="http://schemas.microsoft.com/office/drawing/2014/main" id="{00000000-0008-0000-0300-00006B000000}"/>
                </a:ext>
              </a:extLst>
            </xdr:cNvPr>
            <xdr:cNvCxnSpPr/>
          </xdr:nvCxnSpPr>
          <xdr:spPr>
            <a:xfrm rot="14400000" flipH="1">
              <a:off x="3650009" y="2749305"/>
              <a:ext cx="45715" cy="79191"/>
            </a:xfrm>
            <a:prstGeom prst="line">
              <a:avLst/>
            </a:prstGeom>
            <a:grpFill/>
            <a:ln w="12700" cap="rnd">
              <a:solidFill>
                <a:schemeClr val="accent4"/>
              </a:solidFill>
            </a:ln>
          </xdr:spPr>
        </xdr:cxnSp>
      </xdr:grpSp>
      <xdr:grpSp>
        <xdr:nvGrpSpPr>
          <xdr:cNvPr id="100" name="Group 99">
            <a:extLst>
              <a:ext uri="{FF2B5EF4-FFF2-40B4-BE49-F238E27FC236}">
                <a16:creationId xmlns:a16="http://schemas.microsoft.com/office/drawing/2014/main" id="{00000000-0008-0000-0300-000064000000}"/>
              </a:ext>
            </a:extLst>
          </xdr:cNvPr>
          <xdr:cNvGrpSpPr/>
        </xdr:nvGrpSpPr>
        <xdr:grpSpPr>
          <a:xfrm rot="9000000">
            <a:off x="2810324" y="2766067"/>
            <a:ext cx="902136" cy="45753"/>
            <a:chOff x="2810322" y="2766039"/>
            <a:chExt cx="902136" cy="45753"/>
          </a:xfrm>
          <a:solidFill>
            <a:schemeClr val="tx1"/>
          </a:solidFill>
        </xdr:grpSpPr>
        <xdr:cxnSp macro="">
          <xdr:nvCxnSpPr>
            <xdr:cNvPr id="104" name="Straight Connector 103">
              <a:extLst>
                <a:ext uri="{FF2B5EF4-FFF2-40B4-BE49-F238E27FC236}">
                  <a16:creationId xmlns:a16="http://schemas.microsoft.com/office/drawing/2014/main" id="{00000000-0008-0000-0300-000068000000}"/>
                </a:ext>
              </a:extLst>
            </xdr:cNvPr>
            <xdr:cNvCxnSpPr/>
          </xdr:nvCxnSpPr>
          <xdr:spPr>
            <a:xfrm rot="12600000" flipH="1">
              <a:off x="2810322" y="2766068"/>
              <a:ext cx="79186" cy="45724"/>
            </a:xfrm>
            <a:prstGeom prst="line">
              <a:avLst/>
            </a:prstGeom>
            <a:grpFill/>
            <a:ln w="12700" cap="rnd">
              <a:solidFill>
                <a:schemeClr val="accent4"/>
              </a:solidFill>
            </a:ln>
          </xdr:spPr>
        </xdr:cxnSp>
        <xdr:cxnSp macro="">
          <xdr:nvCxnSpPr>
            <xdr:cNvPr id="105" name="Straight Connector 104">
              <a:extLst>
                <a:ext uri="{FF2B5EF4-FFF2-40B4-BE49-F238E27FC236}">
                  <a16:creationId xmlns:a16="http://schemas.microsoft.com/office/drawing/2014/main" id="{00000000-0008-0000-0300-000069000000}"/>
                </a:ext>
              </a:extLst>
            </xdr:cNvPr>
            <xdr:cNvCxnSpPr/>
          </xdr:nvCxnSpPr>
          <xdr:spPr>
            <a:xfrm rot="12600000" flipH="1">
              <a:off x="3633272" y="2766039"/>
              <a:ext cx="79186" cy="45724"/>
            </a:xfrm>
            <a:prstGeom prst="line">
              <a:avLst/>
            </a:prstGeom>
            <a:grpFill/>
            <a:ln w="12700" cap="rnd">
              <a:solidFill>
                <a:schemeClr val="accent4"/>
              </a:solidFill>
            </a:ln>
          </xdr:spPr>
        </xdr:cxnSp>
      </xdr:grpSp>
      <xdr:cxnSp macro="">
        <xdr:nvCxnSpPr>
          <xdr:cNvPr id="101" name="Straight Connector 100">
            <a:extLst>
              <a:ext uri="{FF2B5EF4-FFF2-40B4-BE49-F238E27FC236}">
                <a16:creationId xmlns:a16="http://schemas.microsoft.com/office/drawing/2014/main" id="{00000000-0008-0000-0300-000065000000}"/>
              </a:ext>
            </a:extLst>
          </xdr:cNvPr>
          <xdr:cNvCxnSpPr/>
        </xdr:nvCxnSpPr>
        <xdr:spPr>
          <a:xfrm>
            <a:off x="3261374" y="2472199"/>
            <a:ext cx="17" cy="316733"/>
          </a:xfrm>
          <a:prstGeom prst="line">
            <a:avLst/>
          </a:prstGeom>
          <a:noFill/>
          <a:ln w="38100" cap="rnd">
            <a:solidFill>
              <a:schemeClr val="bg1"/>
            </a:solidFill>
          </a:ln>
        </xdr:spPr>
      </xdr:cxnSp>
      <xdr:cxnSp macro="">
        <xdr:nvCxnSpPr>
          <xdr:cNvPr id="102" name="Straight Connector 101">
            <a:extLst>
              <a:ext uri="{FF2B5EF4-FFF2-40B4-BE49-F238E27FC236}">
                <a16:creationId xmlns:a16="http://schemas.microsoft.com/office/drawing/2014/main" id="{00000000-0008-0000-0300-000066000000}"/>
              </a:ext>
            </a:extLst>
          </xdr:cNvPr>
          <xdr:cNvCxnSpPr/>
        </xdr:nvCxnSpPr>
        <xdr:spPr>
          <a:xfrm flipV="1">
            <a:off x="3261374" y="2788898"/>
            <a:ext cx="274328" cy="34"/>
          </a:xfrm>
          <a:prstGeom prst="line">
            <a:avLst/>
          </a:prstGeom>
          <a:noFill/>
          <a:ln w="38100" cap="rnd">
            <a:solidFill>
              <a:schemeClr val="bg1"/>
            </a:solidFill>
          </a:ln>
        </xdr:spPr>
      </xdr:cxnSp>
      <xdr:sp macro="" textlink="">
        <xdr:nvSpPr>
          <xdr:cNvPr id="103" name="Oval 102">
            <a:extLst>
              <a:ext uri="{FF2B5EF4-FFF2-40B4-BE49-F238E27FC236}">
                <a16:creationId xmlns:a16="http://schemas.microsoft.com/office/drawing/2014/main" id="{00000000-0008-0000-0300-000067000000}"/>
              </a:ext>
            </a:extLst>
          </xdr:cNvPr>
          <xdr:cNvSpPr>
            <a:spLocks noChangeAspect="1"/>
          </xdr:cNvSpPr>
        </xdr:nvSpPr>
        <xdr:spPr>
          <a:xfrm>
            <a:off x="3218688" y="2743200"/>
            <a:ext cx="91440" cy="91440"/>
          </a:xfrm>
          <a:prstGeom prst="ellipse">
            <a:avLst/>
          </a:prstGeom>
          <a:solidFill>
            <a:schemeClr val="accent4"/>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grpSp>
    <xdr:clientData/>
  </xdr:twoCellAnchor>
  <xdr:twoCellAnchor editAs="oneCell">
    <xdr:from>
      <xdr:col>4</xdr:col>
      <xdr:colOff>0</xdr:colOff>
      <xdr:row>36</xdr:row>
      <xdr:rowOff>0</xdr:rowOff>
    </xdr:from>
    <xdr:to>
      <xdr:col>10</xdr:col>
      <xdr:colOff>0</xdr:colOff>
      <xdr:row>42</xdr:row>
      <xdr:rowOff>0</xdr:rowOff>
    </xdr:to>
    <xdr:grpSp>
      <xdr:nvGrpSpPr>
        <xdr:cNvPr id="137" name="Group 136">
          <a:extLst>
            <a:ext uri="{FF2B5EF4-FFF2-40B4-BE49-F238E27FC236}">
              <a16:creationId xmlns:a16="http://schemas.microsoft.com/office/drawing/2014/main" id="{00000000-0008-0000-0300-000089000000}"/>
            </a:ext>
          </a:extLst>
        </xdr:cNvPr>
        <xdr:cNvGrpSpPr/>
      </xdr:nvGrpSpPr>
      <xdr:grpSpPr>
        <a:xfrm>
          <a:off x="1088571" y="9797143"/>
          <a:ext cx="1632858" cy="1632857"/>
          <a:chOff x="2438434" y="1691659"/>
          <a:chExt cx="1645914" cy="1645903"/>
        </a:xfrm>
      </xdr:grpSpPr>
      <xdr:sp macro="" textlink="">
        <xdr:nvSpPr>
          <xdr:cNvPr id="138" name="TextBox 73">
            <a:extLst>
              <a:ext uri="{FF2B5EF4-FFF2-40B4-BE49-F238E27FC236}">
                <a16:creationId xmlns:a16="http://schemas.microsoft.com/office/drawing/2014/main" id="{00000000-0008-0000-0300-00008A000000}"/>
              </a:ext>
            </a:extLst>
          </xdr:cNvPr>
          <xdr:cNvSpPr txBox="1">
            <a:spLocks noChangeAspect="1"/>
          </xdr:cNvSpPr>
        </xdr:nvSpPr>
        <xdr:spPr>
          <a:xfrm>
            <a:off x="2987074" y="1691659"/>
            <a:ext cx="548640" cy="548626"/>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sp macro="" textlink="">
        <xdr:nvSpPr>
          <xdr:cNvPr id="139" name="TextBox 77">
            <a:extLst>
              <a:ext uri="{FF2B5EF4-FFF2-40B4-BE49-F238E27FC236}">
                <a16:creationId xmlns:a16="http://schemas.microsoft.com/office/drawing/2014/main" id="{00000000-0008-0000-0300-00008B000000}"/>
              </a:ext>
            </a:extLst>
          </xdr:cNvPr>
          <xdr:cNvSpPr txBox="1">
            <a:spLocks noChangeAspect="1"/>
          </xdr:cNvSpPr>
        </xdr:nvSpPr>
        <xdr:spPr>
          <a:xfrm>
            <a:off x="2438446" y="2788927"/>
            <a:ext cx="1645902" cy="548635"/>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ON DELAY</a:t>
            </a:r>
          </a:p>
        </xdr:txBody>
      </xdr:sp>
      <xdr:sp macro="" textlink="">
        <xdr:nvSpPr>
          <xdr:cNvPr id="140" name="TextBox 78">
            <a:extLst>
              <a:ext uri="{FF2B5EF4-FFF2-40B4-BE49-F238E27FC236}">
                <a16:creationId xmlns:a16="http://schemas.microsoft.com/office/drawing/2014/main" id="{00000000-0008-0000-0300-00008C000000}"/>
              </a:ext>
            </a:extLst>
          </xdr:cNvPr>
          <xdr:cNvSpPr txBox="1">
            <a:spLocks noChangeAspect="1"/>
          </xdr:cNvSpPr>
        </xdr:nvSpPr>
        <xdr:spPr>
          <a:xfrm>
            <a:off x="2438440" y="1691659"/>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141" name="TextBox 79">
            <a:extLst>
              <a:ext uri="{FF2B5EF4-FFF2-40B4-BE49-F238E27FC236}">
                <a16:creationId xmlns:a16="http://schemas.microsoft.com/office/drawing/2014/main" id="{00000000-0008-0000-0300-00008D000000}"/>
              </a:ext>
            </a:extLst>
          </xdr:cNvPr>
          <xdr:cNvSpPr txBox="1">
            <a:spLocks noChangeAspect="1"/>
          </xdr:cNvSpPr>
        </xdr:nvSpPr>
        <xdr:spPr>
          <a:xfrm>
            <a:off x="2438434" y="2240293"/>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SP</a:t>
            </a:r>
            <a:endParaRPr lang="en-US">
              <a:solidFill>
                <a:schemeClr val="bg1"/>
              </a:solidFill>
              <a:latin typeface="Comic Sans MS" panose="030F0702030302020204" pitchFamily="66" charset="0"/>
            </a:endParaRPr>
          </a:p>
        </xdr:txBody>
      </xdr:sp>
      <xdr:sp macro="" textlink="">
        <xdr:nvSpPr>
          <xdr:cNvPr id="142" name="TextBox 80">
            <a:extLst>
              <a:ext uri="{FF2B5EF4-FFF2-40B4-BE49-F238E27FC236}">
                <a16:creationId xmlns:a16="http://schemas.microsoft.com/office/drawing/2014/main" id="{00000000-0008-0000-0300-00008E000000}"/>
              </a:ext>
            </a:extLst>
          </xdr:cNvPr>
          <xdr:cNvSpPr txBox="1">
            <a:spLocks noChangeAspect="1"/>
          </xdr:cNvSpPr>
        </xdr:nvSpPr>
        <xdr:spPr>
          <a:xfrm>
            <a:off x="3535708" y="1691659"/>
            <a:ext cx="548640" cy="548626"/>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cxnSp macro="">
        <xdr:nvCxnSpPr>
          <xdr:cNvPr id="143" name="Straight Connector 142">
            <a:extLst>
              <a:ext uri="{FF2B5EF4-FFF2-40B4-BE49-F238E27FC236}">
                <a16:creationId xmlns:a16="http://schemas.microsoft.com/office/drawing/2014/main" id="{00000000-0008-0000-0300-00008F000000}"/>
              </a:ext>
            </a:extLst>
          </xdr:cNvPr>
          <xdr:cNvCxnSpPr/>
        </xdr:nvCxnSpPr>
        <xdr:spPr>
          <a:xfrm>
            <a:off x="2987074" y="1691659"/>
            <a:ext cx="548634" cy="0"/>
          </a:xfrm>
          <a:prstGeom prst="line">
            <a:avLst/>
          </a:prstGeom>
          <a:solidFill>
            <a:schemeClr val="tx1"/>
          </a:solidFill>
          <a:ln w="38100" cap="rnd">
            <a:solidFill>
              <a:schemeClr val="accent4"/>
            </a:solidFill>
          </a:ln>
        </xdr:spPr>
      </xdr:cxnSp>
      <xdr:sp macro="" textlink="">
        <xdr:nvSpPr>
          <xdr:cNvPr id="144" name="Oval 143">
            <a:extLst>
              <a:ext uri="{FF2B5EF4-FFF2-40B4-BE49-F238E27FC236}">
                <a16:creationId xmlns:a16="http://schemas.microsoft.com/office/drawing/2014/main" id="{00000000-0008-0000-0300-000090000000}"/>
              </a:ext>
            </a:extLst>
          </xdr:cNvPr>
          <xdr:cNvSpPr>
            <a:spLocks noChangeAspect="1"/>
          </xdr:cNvSpPr>
        </xdr:nvSpPr>
        <xdr:spPr>
          <a:xfrm>
            <a:off x="3032791" y="1737372"/>
            <a:ext cx="457200" cy="457200"/>
          </a:xfrm>
          <a:prstGeom prst="ellipse">
            <a:avLst/>
          </a:prstGeom>
          <a:solidFill>
            <a:schemeClr val="tx1"/>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45" name="Isosceles Triangle 144">
            <a:extLst>
              <a:ext uri="{FF2B5EF4-FFF2-40B4-BE49-F238E27FC236}">
                <a16:creationId xmlns:a16="http://schemas.microsoft.com/office/drawing/2014/main" id="{00000000-0008-0000-0300-000091000000}"/>
              </a:ext>
            </a:extLst>
          </xdr:cNvPr>
          <xdr:cNvSpPr/>
        </xdr:nvSpPr>
        <xdr:spPr>
          <a:xfrm>
            <a:off x="3215671" y="1783098"/>
            <a:ext cx="91440" cy="182878"/>
          </a:xfrm>
          <a:prstGeom prst="triangle">
            <a:avLst/>
          </a:prstGeom>
          <a:solidFill>
            <a:schemeClr val="tx1"/>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46" name="TextBox 84">
            <a:extLst>
              <a:ext uri="{FF2B5EF4-FFF2-40B4-BE49-F238E27FC236}">
                <a16:creationId xmlns:a16="http://schemas.microsoft.com/office/drawing/2014/main" id="{00000000-0008-0000-0300-000092000000}"/>
              </a:ext>
            </a:extLst>
          </xdr:cNvPr>
          <xdr:cNvSpPr txBox="1">
            <a:spLocks noChangeAspect="1"/>
          </xdr:cNvSpPr>
        </xdr:nvSpPr>
        <xdr:spPr>
          <a:xfrm>
            <a:off x="2987080" y="2240293"/>
            <a:ext cx="1097268" cy="548640"/>
          </a:xfrm>
          <a:prstGeom prst="rect">
            <a:avLst/>
          </a:prstGeom>
          <a:solidFill>
            <a:schemeClr val="accent4">
              <a:lumMod val="75000"/>
            </a:schemeClr>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Unit</a:t>
            </a:r>
          </a:p>
        </xdr:txBody>
      </xdr:sp>
    </xdr:grpSp>
    <xdr:clientData/>
  </xdr:twoCellAnchor>
  <xdr:twoCellAnchor editAs="oneCell">
    <xdr:from>
      <xdr:col>4</xdr:col>
      <xdr:colOff>0</xdr:colOff>
      <xdr:row>44</xdr:row>
      <xdr:rowOff>0</xdr:rowOff>
    </xdr:from>
    <xdr:to>
      <xdr:col>10</xdr:col>
      <xdr:colOff>0</xdr:colOff>
      <xdr:row>50</xdr:row>
      <xdr:rowOff>0</xdr:rowOff>
    </xdr:to>
    <xdr:grpSp>
      <xdr:nvGrpSpPr>
        <xdr:cNvPr id="147" name="Group 146">
          <a:extLst>
            <a:ext uri="{FF2B5EF4-FFF2-40B4-BE49-F238E27FC236}">
              <a16:creationId xmlns:a16="http://schemas.microsoft.com/office/drawing/2014/main" id="{00000000-0008-0000-0300-000093000000}"/>
            </a:ext>
          </a:extLst>
        </xdr:cNvPr>
        <xdr:cNvGrpSpPr/>
      </xdr:nvGrpSpPr>
      <xdr:grpSpPr>
        <a:xfrm>
          <a:off x="1088571" y="11974286"/>
          <a:ext cx="1632858" cy="1632857"/>
          <a:chOff x="2438434" y="1691659"/>
          <a:chExt cx="1645914" cy="1645903"/>
        </a:xfrm>
      </xdr:grpSpPr>
      <xdr:sp macro="" textlink="">
        <xdr:nvSpPr>
          <xdr:cNvPr id="148" name="TextBox 73">
            <a:extLst>
              <a:ext uri="{FF2B5EF4-FFF2-40B4-BE49-F238E27FC236}">
                <a16:creationId xmlns:a16="http://schemas.microsoft.com/office/drawing/2014/main" id="{00000000-0008-0000-0300-000094000000}"/>
              </a:ext>
            </a:extLst>
          </xdr:cNvPr>
          <xdr:cNvSpPr txBox="1">
            <a:spLocks noChangeAspect="1"/>
          </xdr:cNvSpPr>
        </xdr:nvSpPr>
        <xdr:spPr>
          <a:xfrm>
            <a:off x="2987074" y="1691659"/>
            <a:ext cx="548640" cy="548626"/>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sp macro="" textlink="">
        <xdr:nvSpPr>
          <xdr:cNvPr id="149" name="TextBox 76">
            <a:extLst>
              <a:ext uri="{FF2B5EF4-FFF2-40B4-BE49-F238E27FC236}">
                <a16:creationId xmlns:a16="http://schemas.microsoft.com/office/drawing/2014/main" id="{00000000-0008-0000-0300-000095000000}"/>
              </a:ext>
            </a:extLst>
          </xdr:cNvPr>
          <xdr:cNvSpPr txBox="1">
            <a:spLocks noChangeAspect="1"/>
          </xdr:cNvSpPr>
        </xdr:nvSpPr>
        <xdr:spPr>
          <a:xfrm>
            <a:off x="2438446" y="2788927"/>
            <a:ext cx="1645902" cy="548635"/>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OFF DELAY</a:t>
            </a:r>
          </a:p>
        </xdr:txBody>
      </xdr:sp>
      <xdr:sp macro="" textlink="">
        <xdr:nvSpPr>
          <xdr:cNvPr id="150" name="TextBox 77">
            <a:extLst>
              <a:ext uri="{FF2B5EF4-FFF2-40B4-BE49-F238E27FC236}">
                <a16:creationId xmlns:a16="http://schemas.microsoft.com/office/drawing/2014/main" id="{00000000-0008-0000-0300-000096000000}"/>
              </a:ext>
            </a:extLst>
          </xdr:cNvPr>
          <xdr:cNvSpPr txBox="1">
            <a:spLocks noChangeAspect="1"/>
          </xdr:cNvSpPr>
        </xdr:nvSpPr>
        <xdr:spPr>
          <a:xfrm>
            <a:off x="2438440" y="1691659"/>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151" name="TextBox 78">
            <a:extLst>
              <a:ext uri="{FF2B5EF4-FFF2-40B4-BE49-F238E27FC236}">
                <a16:creationId xmlns:a16="http://schemas.microsoft.com/office/drawing/2014/main" id="{00000000-0008-0000-0300-000097000000}"/>
              </a:ext>
            </a:extLst>
          </xdr:cNvPr>
          <xdr:cNvSpPr txBox="1">
            <a:spLocks noChangeAspect="1"/>
          </xdr:cNvSpPr>
        </xdr:nvSpPr>
        <xdr:spPr>
          <a:xfrm>
            <a:off x="2438434" y="2240293"/>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SP</a:t>
            </a:r>
            <a:endParaRPr lang="en-US">
              <a:solidFill>
                <a:schemeClr val="bg1"/>
              </a:solidFill>
              <a:latin typeface="Comic Sans MS" panose="030F0702030302020204" pitchFamily="66" charset="0"/>
            </a:endParaRPr>
          </a:p>
        </xdr:txBody>
      </xdr:sp>
      <xdr:sp macro="" textlink="">
        <xdr:nvSpPr>
          <xdr:cNvPr id="152" name="TextBox 79">
            <a:extLst>
              <a:ext uri="{FF2B5EF4-FFF2-40B4-BE49-F238E27FC236}">
                <a16:creationId xmlns:a16="http://schemas.microsoft.com/office/drawing/2014/main" id="{00000000-0008-0000-0300-000098000000}"/>
              </a:ext>
            </a:extLst>
          </xdr:cNvPr>
          <xdr:cNvSpPr txBox="1">
            <a:spLocks noChangeAspect="1"/>
          </xdr:cNvSpPr>
        </xdr:nvSpPr>
        <xdr:spPr>
          <a:xfrm>
            <a:off x="3535708" y="1691659"/>
            <a:ext cx="548640" cy="548626"/>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cxnSp macro="">
        <xdr:nvCxnSpPr>
          <xdr:cNvPr id="153" name="Straight Connector 152">
            <a:extLst>
              <a:ext uri="{FF2B5EF4-FFF2-40B4-BE49-F238E27FC236}">
                <a16:creationId xmlns:a16="http://schemas.microsoft.com/office/drawing/2014/main" id="{00000000-0008-0000-0300-000099000000}"/>
              </a:ext>
            </a:extLst>
          </xdr:cNvPr>
          <xdr:cNvCxnSpPr/>
        </xdr:nvCxnSpPr>
        <xdr:spPr>
          <a:xfrm>
            <a:off x="2987074" y="1691659"/>
            <a:ext cx="548634" cy="0"/>
          </a:xfrm>
          <a:prstGeom prst="line">
            <a:avLst/>
          </a:prstGeom>
          <a:solidFill>
            <a:schemeClr val="tx1"/>
          </a:solidFill>
          <a:ln w="38100" cap="rnd">
            <a:solidFill>
              <a:schemeClr val="accent4"/>
            </a:solidFill>
          </a:ln>
        </xdr:spPr>
      </xdr:cxnSp>
      <xdr:sp macro="" textlink="">
        <xdr:nvSpPr>
          <xdr:cNvPr id="154" name="Oval 153">
            <a:extLst>
              <a:ext uri="{FF2B5EF4-FFF2-40B4-BE49-F238E27FC236}">
                <a16:creationId xmlns:a16="http://schemas.microsoft.com/office/drawing/2014/main" id="{00000000-0008-0000-0300-00009A000000}"/>
              </a:ext>
            </a:extLst>
          </xdr:cNvPr>
          <xdr:cNvSpPr>
            <a:spLocks noChangeAspect="1"/>
          </xdr:cNvSpPr>
        </xdr:nvSpPr>
        <xdr:spPr>
          <a:xfrm>
            <a:off x="3032791" y="1737372"/>
            <a:ext cx="457200" cy="457200"/>
          </a:xfrm>
          <a:prstGeom prst="ellipse">
            <a:avLst/>
          </a:prstGeom>
          <a:solidFill>
            <a:schemeClr val="tx1"/>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55" name="Isosceles Triangle 154">
            <a:extLst>
              <a:ext uri="{FF2B5EF4-FFF2-40B4-BE49-F238E27FC236}">
                <a16:creationId xmlns:a16="http://schemas.microsoft.com/office/drawing/2014/main" id="{00000000-0008-0000-0300-00009B000000}"/>
              </a:ext>
            </a:extLst>
          </xdr:cNvPr>
          <xdr:cNvSpPr/>
        </xdr:nvSpPr>
        <xdr:spPr>
          <a:xfrm>
            <a:off x="3215671" y="1783098"/>
            <a:ext cx="91440" cy="182878"/>
          </a:xfrm>
          <a:prstGeom prst="triangle">
            <a:avLst/>
          </a:prstGeom>
          <a:solidFill>
            <a:schemeClr val="tx1"/>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56" name="TextBox 83">
            <a:extLst>
              <a:ext uri="{FF2B5EF4-FFF2-40B4-BE49-F238E27FC236}">
                <a16:creationId xmlns:a16="http://schemas.microsoft.com/office/drawing/2014/main" id="{00000000-0008-0000-0300-00009C000000}"/>
              </a:ext>
            </a:extLst>
          </xdr:cNvPr>
          <xdr:cNvSpPr txBox="1">
            <a:spLocks noChangeAspect="1"/>
          </xdr:cNvSpPr>
        </xdr:nvSpPr>
        <xdr:spPr>
          <a:xfrm>
            <a:off x="2987080" y="2240293"/>
            <a:ext cx="1097268" cy="548640"/>
          </a:xfrm>
          <a:prstGeom prst="rect">
            <a:avLst/>
          </a:prstGeom>
          <a:solidFill>
            <a:schemeClr val="accent4">
              <a:lumMod val="75000"/>
            </a:schemeClr>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Unit</a:t>
            </a:r>
          </a:p>
        </xdr:txBody>
      </xdr:sp>
    </xdr:grpSp>
    <xdr:clientData/>
  </xdr:twoCellAnchor>
  <xdr:twoCellAnchor editAs="oneCell">
    <xdr:from>
      <xdr:col>4</xdr:col>
      <xdr:colOff>0</xdr:colOff>
      <xdr:row>52</xdr:row>
      <xdr:rowOff>0</xdr:rowOff>
    </xdr:from>
    <xdr:to>
      <xdr:col>10</xdr:col>
      <xdr:colOff>0</xdr:colOff>
      <xdr:row>56</xdr:row>
      <xdr:rowOff>0</xdr:rowOff>
    </xdr:to>
    <xdr:grpSp>
      <xdr:nvGrpSpPr>
        <xdr:cNvPr id="157" name="Group 156">
          <a:extLst>
            <a:ext uri="{FF2B5EF4-FFF2-40B4-BE49-F238E27FC236}">
              <a16:creationId xmlns:a16="http://schemas.microsoft.com/office/drawing/2014/main" id="{00000000-0008-0000-0300-00009D000000}"/>
            </a:ext>
          </a:extLst>
        </xdr:cNvPr>
        <xdr:cNvGrpSpPr/>
      </xdr:nvGrpSpPr>
      <xdr:grpSpPr>
        <a:xfrm>
          <a:off x="1088571" y="14151429"/>
          <a:ext cx="1632858" cy="1088571"/>
          <a:chOff x="2438440" y="1691659"/>
          <a:chExt cx="1645908" cy="1097260"/>
        </a:xfrm>
        <a:solidFill>
          <a:schemeClr val="tx1"/>
        </a:solidFill>
      </xdr:grpSpPr>
      <xdr:sp macro="" textlink="">
        <xdr:nvSpPr>
          <xdr:cNvPr id="158" name="TextBox 27">
            <a:extLst>
              <a:ext uri="{FF2B5EF4-FFF2-40B4-BE49-F238E27FC236}">
                <a16:creationId xmlns:a16="http://schemas.microsoft.com/office/drawing/2014/main" id="{00000000-0008-0000-0300-00009E000000}"/>
              </a:ext>
            </a:extLst>
          </xdr:cNvPr>
          <xdr:cNvSpPr txBox="1">
            <a:spLocks noChangeAspect="1"/>
          </xdr:cNvSpPr>
        </xdr:nvSpPr>
        <xdr:spPr>
          <a:xfrm>
            <a:off x="2438440" y="2240293"/>
            <a:ext cx="1645908" cy="548626"/>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LATCH ON</a:t>
            </a:r>
          </a:p>
        </xdr:txBody>
      </xdr:sp>
      <xdr:sp macro="" textlink="">
        <xdr:nvSpPr>
          <xdr:cNvPr id="159" name="TextBox 38">
            <a:extLst>
              <a:ext uri="{FF2B5EF4-FFF2-40B4-BE49-F238E27FC236}">
                <a16:creationId xmlns:a16="http://schemas.microsoft.com/office/drawing/2014/main" id="{00000000-0008-0000-0300-00009F000000}"/>
              </a:ext>
            </a:extLst>
          </xdr:cNvPr>
          <xdr:cNvSpPr txBox="1">
            <a:spLocks noChangeAspect="1"/>
          </xdr:cNvSpPr>
        </xdr:nvSpPr>
        <xdr:spPr>
          <a:xfrm>
            <a:off x="2438440" y="1691659"/>
            <a:ext cx="548640" cy="54864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160" name="TextBox 12">
            <a:extLst>
              <a:ext uri="{FF2B5EF4-FFF2-40B4-BE49-F238E27FC236}">
                <a16:creationId xmlns:a16="http://schemas.microsoft.com/office/drawing/2014/main" id="{00000000-0008-0000-0300-0000A0000000}"/>
              </a:ext>
            </a:extLst>
          </xdr:cNvPr>
          <xdr:cNvSpPr txBox="1">
            <a:spLocks noChangeAspect="1"/>
          </xdr:cNvSpPr>
        </xdr:nvSpPr>
        <xdr:spPr>
          <a:xfrm>
            <a:off x="3535708" y="1691659"/>
            <a:ext cx="548640" cy="548626"/>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161" name="TextBox 13">
            <a:extLst>
              <a:ext uri="{FF2B5EF4-FFF2-40B4-BE49-F238E27FC236}">
                <a16:creationId xmlns:a16="http://schemas.microsoft.com/office/drawing/2014/main" id="{00000000-0008-0000-0300-0000A1000000}"/>
              </a:ext>
            </a:extLst>
          </xdr:cNvPr>
          <xdr:cNvSpPr txBox="1">
            <a:spLocks noChangeAspect="1"/>
          </xdr:cNvSpPr>
        </xdr:nvSpPr>
        <xdr:spPr>
          <a:xfrm>
            <a:off x="2987074" y="1691667"/>
            <a:ext cx="548640" cy="548626"/>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Rst</a:t>
            </a:r>
            <a:endParaRPr lang="en-US">
              <a:solidFill>
                <a:schemeClr val="bg1"/>
              </a:solidFill>
              <a:latin typeface="Comic Sans MS" panose="030F0702030302020204" pitchFamily="66" charset="0"/>
            </a:endParaRPr>
          </a:p>
        </xdr:txBody>
      </xdr:sp>
    </xdr:grpSp>
    <xdr:clientData/>
  </xdr:twoCellAnchor>
  <xdr:twoCellAnchor editAs="oneCell">
    <xdr:from>
      <xdr:col>4</xdr:col>
      <xdr:colOff>0</xdr:colOff>
      <xdr:row>58</xdr:row>
      <xdr:rowOff>0</xdr:rowOff>
    </xdr:from>
    <xdr:to>
      <xdr:col>10</xdr:col>
      <xdr:colOff>0</xdr:colOff>
      <xdr:row>62</xdr:row>
      <xdr:rowOff>0</xdr:rowOff>
    </xdr:to>
    <xdr:grpSp>
      <xdr:nvGrpSpPr>
        <xdr:cNvPr id="162" name="Group 161">
          <a:extLst>
            <a:ext uri="{FF2B5EF4-FFF2-40B4-BE49-F238E27FC236}">
              <a16:creationId xmlns:a16="http://schemas.microsoft.com/office/drawing/2014/main" id="{00000000-0008-0000-0300-0000A2000000}"/>
            </a:ext>
          </a:extLst>
        </xdr:cNvPr>
        <xdr:cNvGrpSpPr/>
      </xdr:nvGrpSpPr>
      <xdr:grpSpPr>
        <a:xfrm>
          <a:off x="1088571" y="15784286"/>
          <a:ext cx="1632858" cy="1088571"/>
          <a:chOff x="2438440" y="1691659"/>
          <a:chExt cx="1645908" cy="1097260"/>
        </a:xfrm>
        <a:solidFill>
          <a:schemeClr val="tx1"/>
        </a:solidFill>
      </xdr:grpSpPr>
      <xdr:sp macro="" textlink="">
        <xdr:nvSpPr>
          <xdr:cNvPr id="163" name="TextBox 27">
            <a:extLst>
              <a:ext uri="{FF2B5EF4-FFF2-40B4-BE49-F238E27FC236}">
                <a16:creationId xmlns:a16="http://schemas.microsoft.com/office/drawing/2014/main" id="{00000000-0008-0000-0300-0000A3000000}"/>
              </a:ext>
            </a:extLst>
          </xdr:cNvPr>
          <xdr:cNvSpPr txBox="1">
            <a:spLocks noChangeAspect="1"/>
          </xdr:cNvSpPr>
        </xdr:nvSpPr>
        <xdr:spPr>
          <a:xfrm>
            <a:off x="2438440" y="2240293"/>
            <a:ext cx="1645908" cy="548626"/>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LATCH OFF</a:t>
            </a:r>
          </a:p>
        </xdr:txBody>
      </xdr:sp>
      <xdr:sp macro="" textlink="">
        <xdr:nvSpPr>
          <xdr:cNvPr id="164" name="TextBox 38">
            <a:extLst>
              <a:ext uri="{FF2B5EF4-FFF2-40B4-BE49-F238E27FC236}">
                <a16:creationId xmlns:a16="http://schemas.microsoft.com/office/drawing/2014/main" id="{00000000-0008-0000-0300-0000A4000000}"/>
              </a:ext>
            </a:extLst>
          </xdr:cNvPr>
          <xdr:cNvSpPr txBox="1">
            <a:spLocks noChangeAspect="1"/>
          </xdr:cNvSpPr>
        </xdr:nvSpPr>
        <xdr:spPr>
          <a:xfrm>
            <a:off x="2438440" y="1691659"/>
            <a:ext cx="548640" cy="54864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165" name="TextBox 12">
            <a:extLst>
              <a:ext uri="{FF2B5EF4-FFF2-40B4-BE49-F238E27FC236}">
                <a16:creationId xmlns:a16="http://schemas.microsoft.com/office/drawing/2014/main" id="{00000000-0008-0000-0300-0000A5000000}"/>
              </a:ext>
            </a:extLst>
          </xdr:cNvPr>
          <xdr:cNvSpPr txBox="1">
            <a:spLocks noChangeAspect="1"/>
          </xdr:cNvSpPr>
        </xdr:nvSpPr>
        <xdr:spPr>
          <a:xfrm>
            <a:off x="3535708" y="1691659"/>
            <a:ext cx="548640" cy="548626"/>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166" name="TextBox 13">
            <a:extLst>
              <a:ext uri="{FF2B5EF4-FFF2-40B4-BE49-F238E27FC236}">
                <a16:creationId xmlns:a16="http://schemas.microsoft.com/office/drawing/2014/main" id="{00000000-0008-0000-0300-0000A6000000}"/>
              </a:ext>
            </a:extLst>
          </xdr:cNvPr>
          <xdr:cNvSpPr txBox="1">
            <a:spLocks noChangeAspect="1"/>
          </xdr:cNvSpPr>
        </xdr:nvSpPr>
        <xdr:spPr>
          <a:xfrm>
            <a:off x="2987074" y="1691667"/>
            <a:ext cx="548640" cy="548626"/>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Rst</a:t>
            </a:r>
            <a:endParaRPr lang="en-US">
              <a:solidFill>
                <a:schemeClr val="bg1"/>
              </a:solidFill>
              <a:latin typeface="Comic Sans MS" panose="030F0702030302020204" pitchFamily="66" charset="0"/>
            </a:endParaRPr>
          </a:p>
        </xdr:txBody>
      </xdr:sp>
    </xdr:grpSp>
    <xdr:clientData/>
  </xdr:twoCellAnchor>
  <xdr:twoCellAnchor>
    <xdr:from>
      <xdr:col>50</xdr:col>
      <xdr:colOff>-1</xdr:colOff>
      <xdr:row>7</xdr:row>
      <xdr:rowOff>0</xdr:rowOff>
    </xdr:from>
    <xdr:to>
      <xdr:col>56</xdr:col>
      <xdr:colOff>0</xdr:colOff>
      <xdr:row>11</xdr:row>
      <xdr:rowOff>2176</xdr:rowOff>
    </xdr:to>
    <xdr:grpSp>
      <xdr:nvGrpSpPr>
        <xdr:cNvPr id="4103" name="Group 4102">
          <a:extLst>
            <a:ext uri="{FF2B5EF4-FFF2-40B4-BE49-F238E27FC236}">
              <a16:creationId xmlns:a16="http://schemas.microsoft.com/office/drawing/2014/main" id="{00000000-0008-0000-0300-000007100000}"/>
            </a:ext>
          </a:extLst>
        </xdr:cNvPr>
        <xdr:cNvGrpSpPr/>
      </xdr:nvGrpSpPr>
      <xdr:grpSpPr>
        <a:xfrm>
          <a:off x="13607142" y="1905000"/>
          <a:ext cx="1632858" cy="1090747"/>
          <a:chOff x="11430000" y="2126512"/>
          <a:chExt cx="1594884" cy="1063255"/>
        </a:xfrm>
      </xdr:grpSpPr>
      <xdr:sp macro="" textlink="">
        <xdr:nvSpPr>
          <xdr:cNvPr id="225" name="Rectangle 224">
            <a:extLst>
              <a:ext uri="{FF2B5EF4-FFF2-40B4-BE49-F238E27FC236}">
                <a16:creationId xmlns:a16="http://schemas.microsoft.com/office/drawing/2014/main" id="{00000000-0008-0000-0300-0000E1000000}"/>
              </a:ext>
            </a:extLst>
          </xdr:cNvPr>
          <xdr:cNvSpPr/>
        </xdr:nvSpPr>
        <xdr:spPr>
          <a:xfrm>
            <a:off x="11430000" y="2126512"/>
            <a:ext cx="1594884" cy="797441"/>
          </a:xfrm>
          <a:prstGeom prst="rect">
            <a:avLst/>
          </a:prstGeom>
          <a:solidFill>
            <a:schemeClr val="tx1"/>
          </a:solidFill>
          <a:ln w="3810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226" name="Rounded Rectangle 225">
            <a:extLst>
              <a:ext uri="{FF2B5EF4-FFF2-40B4-BE49-F238E27FC236}">
                <a16:creationId xmlns:a16="http://schemas.microsoft.com/office/drawing/2014/main" id="{00000000-0008-0000-0300-0000E2000000}"/>
              </a:ext>
            </a:extLst>
          </xdr:cNvPr>
          <xdr:cNvSpPr/>
        </xdr:nvSpPr>
        <xdr:spPr>
          <a:xfrm>
            <a:off x="11543920" y="2206256"/>
            <a:ext cx="1367044" cy="637953"/>
          </a:xfrm>
          <a:prstGeom prst="roundRect">
            <a:avLst/>
          </a:prstGeom>
          <a:solidFill>
            <a:schemeClr val="accent5">
              <a:lumMod val="20000"/>
              <a:lumOff val="8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solidFill>
                  <a:schemeClr val="accent4">
                    <a:lumMod val="50000"/>
                  </a:schemeClr>
                </a:solidFill>
                <a:latin typeface="Comic Sans MS" panose="030F0702030302020204" pitchFamily="66" charset="0"/>
              </a:rPr>
              <a:t>Graphic</a:t>
            </a:r>
          </a:p>
        </xdr:txBody>
      </xdr:sp>
      <xdr:cxnSp macro="">
        <xdr:nvCxnSpPr>
          <xdr:cNvPr id="227" name="Straight Connector 226">
            <a:extLst>
              <a:ext uri="{FF2B5EF4-FFF2-40B4-BE49-F238E27FC236}">
                <a16:creationId xmlns:a16="http://schemas.microsoft.com/office/drawing/2014/main" id="{00000000-0008-0000-0300-0000E3000000}"/>
              </a:ext>
            </a:extLst>
          </xdr:cNvPr>
          <xdr:cNvCxnSpPr>
            <a:stCxn id="225" idx="2"/>
          </xdr:cNvCxnSpPr>
        </xdr:nvCxnSpPr>
        <xdr:spPr>
          <a:xfrm>
            <a:off x="12227442" y="2923953"/>
            <a:ext cx="9" cy="265814"/>
          </a:xfrm>
          <a:prstGeom prst="line">
            <a:avLst/>
          </a:prstGeom>
          <a:noFill/>
          <a:ln w="38100" cap="rnd">
            <a:solidFill>
              <a:schemeClr val="accent4"/>
            </a:solidFill>
          </a:ln>
        </xdr:spPr>
      </xdr:cxnSp>
    </xdr:grpSp>
    <xdr:clientData/>
  </xdr:twoCellAnchor>
  <xdr:twoCellAnchor>
    <xdr:from>
      <xdr:col>50</xdr:col>
      <xdr:colOff>-1</xdr:colOff>
      <xdr:row>13</xdr:row>
      <xdr:rowOff>0</xdr:rowOff>
    </xdr:from>
    <xdr:to>
      <xdr:col>56</xdr:col>
      <xdr:colOff>0</xdr:colOff>
      <xdr:row>17</xdr:row>
      <xdr:rowOff>0</xdr:rowOff>
    </xdr:to>
    <xdr:grpSp>
      <xdr:nvGrpSpPr>
        <xdr:cNvPr id="4096" name="Group 4095">
          <a:extLst>
            <a:ext uri="{FF2B5EF4-FFF2-40B4-BE49-F238E27FC236}">
              <a16:creationId xmlns:a16="http://schemas.microsoft.com/office/drawing/2014/main" id="{00000000-0008-0000-0300-000000100000}"/>
            </a:ext>
          </a:extLst>
        </xdr:cNvPr>
        <xdr:cNvGrpSpPr/>
      </xdr:nvGrpSpPr>
      <xdr:grpSpPr>
        <a:xfrm>
          <a:off x="13607142" y="3537857"/>
          <a:ext cx="1632858" cy="1088572"/>
          <a:chOff x="11405886" y="3448291"/>
          <a:chExt cx="1591519" cy="1061013"/>
        </a:xfrm>
      </xdr:grpSpPr>
      <xdr:sp macro="" textlink="">
        <xdr:nvSpPr>
          <xdr:cNvPr id="236" name="Rectangle 235">
            <a:extLst>
              <a:ext uri="{FF2B5EF4-FFF2-40B4-BE49-F238E27FC236}">
                <a16:creationId xmlns:a16="http://schemas.microsoft.com/office/drawing/2014/main" id="{00000000-0008-0000-0300-0000EC000000}"/>
              </a:ext>
            </a:extLst>
          </xdr:cNvPr>
          <xdr:cNvSpPr/>
        </xdr:nvSpPr>
        <xdr:spPr>
          <a:xfrm>
            <a:off x="11405886" y="3448291"/>
            <a:ext cx="1591519" cy="795760"/>
          </a:xfrm>
          <a:prstGeom prst="rect">
            <a:avLst/>
          </a:prstGeom>
          <a:solidFill>
            <a:schemeClr val="tx1"/>
          </a:solidFill>
          <a:ln w="3810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238" name="Straight Connector 237">
            <a:extLst>
              <a:ext uri="{FF2B5EF4-FFF2-40B4-BE49-F238E27FC236}">
                <a16:creationId xmlns:a16="http://schemas.microsoft.com/office/drawing/2014/main" id="{00000000-0008-0000-0300-0000EE000000}"/>
              </a:ext>
            </a:extLst>
          </xdr:cNvPr>
          <xdr:cNvCxnSpPr>
            <a:stCxn id="236" idx="2"/>
          </xdr:cNvCxnSpPr>
        </xdr:nvCxnSpPr>
        <xdr:spPr>
          <a:xfrm>
            <a:off x="12201646" y="4244051"/>
            <a:ext cx="9" cy="265253"/>
          </a:xfrm>
          <a:prstGeom prst="line">
            <a:avLst/>
          </a:prstGeom>
          <a:noFill/>
          <a:ln w="38100" cap="rnd">
            <a:solidFill>
              <a:schemeClr val="accent4"/>
            </a:solidFill>
          </a:ln>
        </xdr:spPr>
      </xdr:cxnSp>
      <xdr:grpSp>
        <xdr:nvGrpSpPr>
          <xdr:cNvPr id="63" name="Group 62">
            <a:extLst>
              <a:ext uri="{FF2B5EF4-FFF2-40B4-BE49-F238E27FC236}">
                <a16:creationId xmlns:a16="http://schemas.microsoft.com/office/drawing/2014/main" id="{00000000-0008-0000-0300-00003F000000}"/>
              </a:ext>
            </a:extLst>
          </xdr:cNvPr>
          <xdr:cNvGrpSpPr/>
        </xdr:nvGrpSpPr>
        <xdr:grpSpPr>
          <a:xfrm>
            <a:off x="11519768" y="3528434"/>
            <a:ext cx="1363755" cy="635475"/>
            <a:chOff x="11518369" y="3553257"/>
            <a:chExt cx="1363755" cy="635475"/>
          </a:xfrm>
        </xdr:grpSpPr>
        <xdr:sp macro="" textlink="">
          <xdr:nvSpPr>
            <xdr:cNvPr id="237" name="Rounded Rectangle 236">
              <a:extLst>
                <a:ext uri="{FF2B5EF4-FFF2-40B4-BE49-F238E27FC236}">
                  <a16:creationId xmlns:a16="http://schemas.microsoft.com/office/drawing/2014/main" id="{00000000-0008-0000-0300-0000ED000000}"/>
                </a:ext>
              </a:extLst>
            </xdr:cNvPr>
            <xdr:cNvSpPr/>
          </xdr:nvSpPr>
          <xdr:spPr>
            <a:xfrm>
              <a:off x="11518369" y="3553257"/>
              <a:ext cx="1363755" cy="635475"/>
            </a:xfrm>
            <a:prstGeom prst="roundRect">
              <a:avLst/>
            </a:prstGeom>
            <a:solidFill>
              <a:schemeClr val="accent5">
                <a:lumMod val="20000"/>
                <a:lumOff val="8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latin typeface="Comic Sans MS" panose="030F0702030302020204" pitchFamily="66" charset="0"/>
              </a:endParaRPr>
            </a:p>
          </xdr:txBody>
        </xdr:sp>
        <xdr:sp macro="" textlink="">
          <xdr:nvSpPr>
            <xdr:cNvPr id="239" name="Freeform 238">
              <a:extLst>
                <a:ext uri="{FF2B5EF4-FFF2-40B4-BE49-F238E27FC236}">
                  <a16:creationId xmlns:a16="http://schemas.microsoft.com/office/drawing/2014/main" id="{00000000-0008-0000-0300-0000EF000000}"/>
                </a:ext>
              </a:extLst>
            </xdr:cNvPr>
            <xdr:cNvSpPr/>
          </xdr:nvSpPr>
          <xdr:spPr>
            <a:xfrm>
              <a:off x="11634489" y="3688844"/>
              <a:ext cx="1132263" cy="223580"/>
            </a:xfrm>
            <a:custGeom>
              <a:avLst/>
              <a:gdLst>
                <a:gd name="connsiteX0" fmla="*/ 0 w 909069"/>
                <a:gd name="connsiteY0" fmla="*/ 93662 h 192299"/>
                <a:gd name="connsiteX1" fmla="*/ 87975 w 909069"/>
                <a:gd name="connsiteY1" fmla="*/ 3021 h 192299"/>
                <a:gd name="connsiteX2" fmla="*/ 178615 w 909069"/>
                <a:gd name="connsiteY2" fmla="*/ 192299 h 192299"/>
                <a:gd name="connsiteX3" fmla="*/ 271921 w 909069"/>
                <a:gd name="connsiteY3" fmla="*/ 3021 h 192299"/>
                <a:gd name="connsiteX4" fmla="*/ 365227 w 909069"/>
                <a:gd name="connsiteY4" fmla="*/ 189634 h 192299"/>
                <a:gd name="connsiteX5" fmla="*/ 453202 w 909069"/>
                <a:gd name="connsiteY5" fmla="*/ 3021 h 192299"/>
                <a:gd name="connsiteX6" fmla="*/ 549174 w 909069"/>
                <a:gd name="connsiteY6" fmla="*/ 189634 h 192299"/>
                <a:gd name="connsiteX7" fmla="*/ 639814 w 909069"/>
                <a:gd name="connsiteY7" fmla="*/ 355 h 192299"/>
                <a:gd name="connsiteX8" fmla="*/ 727788 w 909069"/>
                <a:gd name="connsiteY8" fmla="*/ 189634 h 192299"/>
                <a:gd name="connsiteX9" fmla="*/ 821094 w 909069"/>
                <a:gd name="connsiteY9" fmla="*/ 3021 h 192299"/>
                <a:gd name="connsiteX10" fmla="*/ 909069 w 909069"/>
                <a:gd name="connsiteY10" fmla="*/ 186968 h 1922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909069" h="192299">
                  <a:moveTo>
                    <a:pt x="0" y="93662"/>
                  </a:moveTo>
                  <a:cubicBezTo>
                    <a:pt x="29103" y="40122"/>
                    <a:pt x="58206" y="-13418"/>
                    <a:pt x="87975" y="3021"/>
                  </a:cubicBezTo>
                  <a:cubicBezTo>
                    <a:pt x="117744" y="19460"/>
                    <a:pt x="147957" y="192299"/>
                    <a:pt x="178615" y="192299"/>
                  </a:cubicBezTo>
                  <a:cubicBezTo>
                    <a:pt x="209273" y="192299"/>
                    <a:pt x="240819" y="3465"/>
                    <a:pt x="271921" y="3021"/>
                  </a:cubicBezTo>
                  <a:cubicBezTo>
                    <a:pt x="303023" y="2577"/>
                    <a:pt x="335014" y="189634"/>
                    <a:pt x="365227" y="189634"/>
                  </a:cubicBezTo>
                  <a:cubicBezTo>
                    <a:pt x="395440" y="189634"/>
                    <a:pt x="422544" y="3021"/>
                    <a:pt x="453202" y="3021"/>
                  </a:cubicBezTo>
                  <a:cubicBezTo>
                    <a:pt x="483860" y="3021"/>
                    <a:pt x="518072" y="190078"/>
                    <a:pt x="549174" y="189634"/>
                  </a:cubicBezTo>
                  <a:cubicBezTo>
                    <a:pt x="580276" y="189190"/>
                    <a:pt x="610045" y="355"/>
                    <a:pt x="639814" y="355"/>
                  </a:cubicBezTo>
                  <a:cubicBezTo>
                    <a:pt x="669583" y="355"/>
                    <a:pt x="697575" y="189190"/>
                    <a:pt x="727788" y="189634"/>
                  </a:cubicBezTo>
                  <a:cubicBezTo>
                    <a:pt x="758001" y="190078"/>
                    <a:pt x="790881" y="3465"/>
                    <a:pt x="821094" y="3021"/>
                  </a:cubicBezTo>
                  <a:cubicBezTo>
                    <a:pt x="851307" y="2577"/>
                    <a:pt x="880188" y="94772"/>
                    <a:pt x="909069" y="186968"/>
                  </a:cubicBezTo>
                </a:path>
              </a:pathLst>
            </a:custGeom>
            <a:noFill/>
            <a:ln w="127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nvGrpSpPr>
            <xdr:cNvPr id="240" name="Group 239">
              <a:extLst>
                <a:ext uri="{FF2B5EF4-FFF2-40B4-BE49-F238E27FC236}">
                  <a16:creationId xmlns:a16="http://schemas.microsoft.com/office/drawing/2014/main" id="{00000000-0008-0000-0300-0000F0000000}"/>
                </a:ext>
              </a:extLst>
            </xdr:cNvPr>
            <xdr:cNvGrpSpPr/>
          </xdr:nvGrpSpPr>
          <xdr:grpSpPr>
            <a:xfrm>
              <a:off x="11634489" y="3942308"/>
              <a:ext cx="1135136" cy="111368"/>
              <a:chOff x="2807181" y="3520439"/>
              <a:chExt cx="911405" cy="94549"/>
            </a:xfrm>
          </xdr:grpSpPr>
          <xdr:cxnSp macro="">
            <xdr:nvCxnSpPr>
              <xdr:cNvPr id="290" name="Straight Connector 289">
                <a:extLst>
                  <a:ext uri="{FF2B5EF4-FFF2-40B4-BE49-F238E27FC236}">
                    <a16:creationId xmlns:a16="http://schemas.microsoft.com/office/drawing/2014/main" id="{00000000-0008-0000-0300-000022010000}"/>
                  </a:ext>
                </a:extLst>
              </xdr:cNvPr>
              <xdr:cNvCxnSpPr/>
            </xdr:nvCxnSpPr>
            <xdr:spPr>
              <a:xfrm>
                <a:off x="2807181" y="3526971"/>
                <a:ext cx="88454" cy="0"/>
              </a:xfrm>
              <a:prstGeom prst="line">
                <a:avLst/>
              </a:prstGeom>
              <a:noFill/>
              <a:ln w="12700" cap="rnd">
                <a:solidFill>
                  <a:schemeClr val="accent3"/>
                </a:solidFill>
              </a:ln>
            </xdr:spPr>
          </xdr:cxnSp>
          <xdr:cxnSp macro="">
            <xdr:nvCxnSpPr>
              <xdr:cNvPr id="295" name="Straight Connector 294">
                <a:extLst>
                  <a:ext uri="{FF2B5EF4-FFF2-40B4-BE49-F238E27FC236}">
                    <a16:creationId xmlns:a16="http://schemas.microsoft.com/office/drawing/2014/main" id="{00000000-0008-0000-0300-000027010000}"/>
                  </a:ext>
                </a:extLst>
              </xdr:cNvPr>
              <xdr:cNvCxnSpPr/>
            </xdr:nvCxnSpPr>
            <xdr:spPr>
              <a:xfrm>
                <a:off x="3081498" y="3523549"/>
                <a:ext cx="88454" cy="0"/>
              </a:xfrm>
              <a:prstGeom prst="line">
                <a:avLst/>
              </a:prstGeom>
              <a:noFill/>
              <a:ln w="12700" cap="rnd">
                <a:solidFill>
                  <a:schemeClr val="accent3"/>
                </a:solidFill>
              </a:ln>
            </xdr:spPr>
          </xdr:cxnSp>
          <xdr:cxnSp macro="">
            <xdr:nvCxnSpPr>
              <xdr:cNvPr id="296" name="Straight Connector 295">
                <a:extLst>
                  <a:ext uri="{FF2B5EF4-FFF2-40B4-BE49-F238E27FC236}">
                    <a16:creationId xmlns:a16="http://schemas.microsoft.com/office/drawing/2014/main" id="{00000000-0008-0000-0300-000028010000}"/>
                  </a:ext>
                </a:extLst>
              </xdr:cNvPr>
              <xdr:cNvCxnSpPr/>
            </xdr:nvCxnSpPr>
            <xdr:spPr>
              <a:xfrm>
                <a:off x="3355815" y="3520439"/>
                <a:ext cx="88454" cy="0"/>
              </a:xfrm>
              <a:prstGeom prst="line">
                <a:avLst/>
              </a:prstGeom>
              <a:noFill/>
              <a:ln w="12700" cap="rnd">
                <a:solidFill>
                  <a:schemeClr val="accent3"/>
                </a:solidFill>
              </a:ln>
            </xdr:spPr>
          </xdr:cxnSp>
          <xdr:cxnSp macro="">
            <xdr:nvCxnSpPr>
              <xdr:cNvPr id="297" name="Straight Connector 296">
                <a:extLst>
                  <a:ext uri="{FF2B5EF4-FFF2-40B4-BE49-F238E27FC236}">
                    <a16:creationId xmlns:a16="http://schemas.microsoft.com/office/drawing/2014/main" id="{00000000-0008-0000-0300-000029010000}"/>
                  </a:ext>
                </a:extLst>
              </xdr:cNvPr>
              <xdr:cNvCxnSpPr/>
            </xdr:nvCxnSpPr>
            <xdr:spPr>
              <a:xfrm>
                <a:off x="3630132" y="3520439"/>
                <a:ext cx="88454" cy="0"/>
              </a:xfrm>
              <a:prstGeom prst="line">
                <a:avLst/>
              </a:prstGeom>
              <a:noFill/>
              <a:ln w="12700" cap="rnd">
                <a:solidFill>
                  <a:schemeClr val="accent3"/>
                </a:solidFill>
              </a:ln>
            </xdr:spPr>
          </xdr:cxnSp>
          <xdr:cxnSp macro="">
            <xdr:nvCxnSpPr>
              <xdr:cNvPr id="298" name="Straight Connector 297">
                <a:extLst>
                  <a:ext uri="{FF2B5EF4-FFF2-40B4-BE49-F238E27FC236}">
                    <a16:creationId xmlns:a16="http://schemas.microsoft.com/office/drawing/2014/main" id="{00000000-0008-0000-0300-00002A010000}"/>
                  </a:ext>
                </a:extLst>
              </xdr:cNvPr>
              <xdr:cNvCxnSpPr/>
            </xdr:nvCxnSpPr>
            <xdr:spPr>
              <a:xfrm>
                <a:off x="2895635" y="3611878"/>
                <a:ext cx="182878" cy="0"/>
              </a:xfrm>
              <a:prstGeom prst="line">
                <a:avLst/>
              </a:prstGeom>
              <a:noFill/>
              <a:ln w="12700" cap="rnd">
                <a:solidFill>
                  <a:schemeClr val="accent3"/>
                </a:solidFill>
              </a:ln>
            </xdr:spPr>
          </xdr:cxnSp>
          <xdr:cxnSp macro="">
            <xdr:nvCxnSpPr>
              <xdr:cNvPr id="299" name="Straight Connector 298">
                <a:extLst>
                  <a:ext uri="{FF2B5EF4-FFF2-40B4-BE49-F238E27FC236}">
                    <a16:creationId xmlns:a16="http://schemas.microsoft.com/office/drawing/2014/main" id="{00000000-0008-0000-0300-00002B010000}"/>
                  </a:ext>
                </a:extLst>
              </xdr:cNvPr>
              <xdr:cNvCxnSpPr/>
            </xdr:nvCxnSpPr>
            <xdr:spPr>
              <a:xfrm>
                <a:off x="3169952" y="3614988"/>
                <a:ext cx="185863" cy="0"/>
              </a:xfrm>
              <a:prstGeom prst="line">
                <a:avLst/>
              </a:prstGeom>
              <a:noFill/>
              <a:ln w="12700" cap="rnd">
                <a:solidFill>
                  <a:schemeClr val="accent3"/>
                </a:solidFill>
              </a:ln>
            </xdr:spPr>
          </xdr:cxnSp>
          <xdr:cxnSp macro="">
            <xdr:nvCxnSpPr>
              <xdr:cNvPr id="300" name="Straight Connector 299">
                <a:extLst>
                  <a:ext uri="{FF2B5EF4-FFF2-40B4-BE49-F238E27FC236}">
                    <a16:creationId xmlns:a16="http://schemas.microsoft.com/office/drawing/2014/main" id="{00000000-0008-0000-0300-00002C010000}"/>
                  </a:ext>
                </a:extLst>
              </xdr:cNvPr>
              <xdr:cNvCxnSpPr/>
            </xdr:nvCxnSpPr>
            <xdr:spPr>
              <a:xfrm>
                <a:off x="3444269" y="3611878"/>
                <a:ext cx="185863" cy="0"/>
              </a:xfrm>
              <a:prstGeom prst="line">
                <a:avLst/>
              </a:prstGeom>
              <a:noFill/>
              <a:ln w="12700" cap="rnd">
                <a:solidFill>
                  <a:schemeClr val="accent3"/>
                </a:solidFill>
              </a:ln>
            </xdr:spPr>
          </xdr:cxnSp>
          <xdr:cxnSp macro="">
            <xdr:nvCxnSpPr>
              <xdr:cNvPr id="301" name="Straight Connector 300">
                <a:extLst>
                  <a:ext uri="{FF2B5EF4-FFF2-40B4-BE49-F238E27FC236}">
                    <a16:creationId xmlns:a16="http://schemas.microsoft.com/office/drawing/2014/main" id="{00000000-0008-0000-0300-00002D010000}"/>
                  </a:ext>
                </a:extLst>
              </xdr:cNvPr>
              <xdr:cNvCxnSpPr/>
            </xdr:nvCxnSpPr>
            <xdr:spPr>
              <a:xfrm flipV="1">
                <a:off x="2895635" y="3526972"/>
                <a:ext cx="0" cy="84906"/>
              </a:xfrm>
              <a:prstGeom prst="line">
                <a:avLst/>
              </a:prstGeom>
              <a:noFill/>
              <a:ln w="12700" cap="rnd">
                <a:solidFill>
                  <a:schemeClr val="accent3"/>
                </a:solidFill>
              </a:ln>
            </xdr:spPr>
          </xdr:cxnSp>
          <xdr:cxnSp macro="">
            <xdr:nvCxnSpPr>
              <xdr:cNvPr id="302" name="Straight Connector 301">
                <a:extLst>
                  <a:ext uri="{FF2B5EF4-FFF2-40B4-BE49-F238E27FC236}">
                    <a16:creationId xmlns:a16="http://schemas.microsoft.com/office/drawing/2014/main" id="{00000000-0008-0000-0300-00002E010000}"/>
                  </a:ext>
                </a:extLst>
              </xdr:cNvPr>
              <xdr:cNvCxnSpPr/>
            </xdr:nvCxnSpPr>
            <xdr:spPr>
              <a:xfrm flipV="1">
                <a:off x="3078513" y="3520439"/>
                <a:ext cx="0" cy="84906"/>
              </a:xfrm>
              <a:prstGeom prst="line">
                <a:avLst/>
              </a:prstGeom>
              <a:noFill/>
              <a:ln w="12700" cap="rnd">
                <a:solidFill>
                  <a:schemeClr val="accent3"/>
                </a:solidFill>
              </a:ln>
            </xdr:spPr>
          </xdr:cxnSp>
          <xdr:cxnSp macro="">
            <xdr:nvCxnSpPr>
              <xdr:cNvPr id="303" name="Straight Connector 302">
                <a:extLst>
                  <a:ext uri="{FF2B5EF4-FFF2-40B4-BE49-F238E27FC236}">
                    <a16:creationId xmlns:a16="http://schemas.microsoft.com/office/drawing/2014/main" id="{00000000-0008-0000-0300-00002F010000}"/>
                  </a:ext>
                </a:extLst>
              </xdr:cNvPr>
              <xdr:cNvCxnSpPr/>
            </xdr:nvCxnSpPr>
            <xdr:spPr>
              <a:xfrm flipV="1">
                <a:off x="3169952" y="3520439"/>
                <a:ext cx="0" cy="84906"/>
              </a:xfrm>
              <a:prstGeom prst="line">
                <a:avLst/>
              </a:prstGeom>
              <a:noFill/>
              <a:ln w="12700" cap="rnd">
                <a:solidFill>
                  <a:schemeClr val="accent3"/>
                </a:solidFill>
              </a:ln>
            </xdr:spPr>
          </xdr:cxnSp>
          <xdr:cxnSp macro="">
            <xdr:nvCxnSpPr>
              <xdr:cNvPr id="304" name="Straight Connector 303">
                <a:extLst>
                  <a:ext uri="{FF2B5EF4-FFF2-40B4-BE49-F238E27FC236}">
                    <a16:creationId xmlns:a16="http://schemas.microsoft.com/office/drawing/2014/main" id="{00000000-0008-0000-0300-000030010000}"/>
                  </a:ext>
                </a:extLst>
              </xdr:cNvPr>
              <xdr:cNvCxnSpPr/>
            </xdr:nvCxnSpPr>
            <xdr:spPr>
              <a:xfrm flipV="1">
                <a:off x="3352830" y="3520439"/>
                <a:ext cx="0" cy="84906"/>
              </a:xfrm>
              <a:prstGeom prst="line">
                <a:avLst/>
              </a:prstGeom>
              <a:noFill/>
              <a:ln w="12700" cap="rnd">
                <a:solidFill>
                  <a:schemeClr val="accent3"/>
                </a:solidFill>
              </a:ln>
            </xdr:spPr>
          </xdr:cxnSp>
          <xdr:cxnSp macro="">
            <xdr:nvCxnSpPr>
              <xdr:cNvPr id="305" name="Straight Connector 304">
                <a:extLst>
                  <a:ext uri="{FF2B5EF4-FFF2-40B4-BE49-F238E27FC236}">
                    <a16:creationId xmlns:a16="http://schemas.microsoft.com/office/drawing/2014/main" id="{00000000-0008-0000-0300-000031010000}"/>
                  </a:ext>
                </a:extLst>
              </xdr:cNvPr>
              <xdr:cNvCxnSpPr/>
            </xdr:nvCxnSpPr>
            <xdr:spPr>
              <a:xfrm flipV="1">
                <a:off x="3444269" y="3520439"/>
                <a:ext cx="0" cy="84906"/>
              </a:xfrm>
              <a:prstGeom prst="line">
                <a:avLst/>
              </a:prstGeom>
              <a:noFill/>
              <a:ln w="12700" cap="rnd">
                <a:solidFill>
                  <a:schemeClr val="accent3"/>
                </a:solidFill>
              </a:ln>
            </xdr:spPr>
          </xdr:cxnSp>
          <xdr:cxnSp macro="">
            <xdr:nvCxnSpPr>
              <xdr:cNvPr id="306" name="Straight Connector 305">
                <a:extLst>
                  <a:ext uri="{FF2B5EF4-FFF2-40B4-BE49-F238E27FC236}">
                    <a16:creationId xmlns:a16="http://schemas.microsoft.com/office/drawing/2014/main" id="{00000000-0008-0000-0300-000032010000}"/>
                  </a:ext>
                </a:extLst>
              </xdr:cNvPr>
              <xdr:cNvCxnSpPr/>
            </xdr:nvCxnSpPr>
            <xdr:spPr>
              <a:xfrm flipV="1">
                <a:off x="3627147" y="3520439"/>
                <a:ext cx="0" cy="84906"/>
              </a:xfrm>
              <a:prstGeom prst="line">
                <a:avLst/>
              </a:prstGeom>
              <a:noFill/>
              <a:ln w="12700" cap="rnd">
                <a:solidFill>
                  <a:schemeClr val="accent3"/>
                </a:solidFill>
              </a:ln>
            </xdr:spPr>
          </xdr:cxnSp>
        </xdr:grpSp>
        <xdr:cxnSp macro="">
          <xdr:nvCxnSpPr>
            <xdr:cNvPr id="241" name="Straight Connector 240">
              <a:extLst>
                <a:ext uri="{FF2B5EF4-FFF2-40B4-BE49-F238E27FC236}">
                  <a16:creationId xmlns:a16="http://schemas.microsoft.com/office/drawing/2014/main" id="{00000000-0008-0000-0300-0000F1000000}"/>
                </a:ext>
              </a:extLst>
            </xdr:cNvPr>
            <xdr:cNvCxnSpPr/>
          </xdr:nvCxnSpPr>
          <xdr:spPr>
            <a:xfrm>
              <a:off x="11630818" y="3658239"/>
              <a:ext cx="0" cy="425532"/>
            </a:xfrm>
            <a:prstGeom prst="line">
              <a:avLst/>
            </a:prstGeom>
            <a:noFill/>
            <a:ln w="12700" cap="rnd">
              <a:solidFill>
                <a:schemeClr val="accent4">
                  <a:lumMod val="50000"/>
                </a:schemeClr>
              </a:solidFill>
            </a:ln>
          </xdr:spPr>
        </xdr:cxnSp>
        <xdr:cxnSp macro="">
          <xdr:nvCxnSpPr>
            <xdr:cNvPr id="243" name="Straight Connector 242">
              <a:extLst>
                <a:ext uri="{FF2B5EF4-FFF2-40B4-BE49-F238E27FC236}">
                  <a16:creationId xmlns:a16="http://schemas.microsoft.com/office/drawing/2014/main" id="{00000000-0008-0000-0300-0000F3000000}"/>
                </a:ext>
              </a:extLst>
            </xdr:cNvPr>
            <xdr:cNvCxnSpPr/>
          </xdr:nvCxnSpPr>
          <xdr:spPr>
            <a:xfrm>
              <a:off x="11630835" y="4092491"/>
              <a:ext cx="1138808" cy="0"/>
            </a:xfrm>
            <a:prstGeom prst="line">
              <a:avLst/>
            </a:prstGeom>
            <a:noFill/>
            <a:ln w="12700" cap="rnd">
              <a:solidFill>
                <a:schemeClr val="accent4">
                  <a:lumMod val="50000"/>
                </a:schemeClr>
              </a:solidFill>
            </a:ln>
          </xdr:spPr>
        </xdr:cxnSp>
      </xdr:grpSp>
    </xdr:grpSp>
    <xdr:clientData/>
  </xdr:twoCellAnchor>
  <xdr:twoCellAnchor>
    <xdr:from>
      <xdr:col>49</xdr:col>
      <xdr:colOff>262422</xdr:colOff>
      <xdr:row>18</xdr:row>
      <xdr:rowOff>263638</xdr:rowOff>
    </xdr:from>
    <xdr:to>
      <xdr:col>55</xdr:col>
      <xdr:colOff>262422</xdr:colOff>
      <xdr:row>23</xdr:row>
      <xdr:rowOff>1</xdr:rowOff>
    </xdr:to>
    <xdr:grpSp>
      <xdr:nvGrpSpPr>
        <xdr:cNvPr id="4" name="Group 3">
          <a:extLst>
            <a:ext uri="{FF2B5EF4-FFF2-40B4-BE49-F238E27FC236}">
              <a16:creationId xmlns:a16="http://schemas.microsoft.com/office/drawing/2014/main" id="{00000000-0008-0000-0300-000004000000}"/>
            </a:ext>
          </a:extLst>
        </xdr:cNvPr>
        <xdr:cNvGrpSpPr/>
      </xdr:nvGrpSpPr>
      <xdr:grpSpPr>
        <a:xfrm>
          <a:off x="13597422" y="5162209"/>
          <a:ext cx="1632857" cy="1097078"/>
          <a:chOff x="11284208" y="4723622"/>
          <a:chExt cx="1574541" cy="1049694"/>
        </a:xfrm>
      </xdr:grpSpPr>
      <xdr:sp macro="" textlink="">
        <xdr:nvSpPr>
          <xdr:cNvPr id="308" name="Rectangle 307">
            <a:extLst>
              <a:ext uri="{FF2B5EF4-FFF2-40B4-BE49-F238E27FC236}">
                <a16:creationId xmlns:a16="http://schemas.microsoft.com/office/drawing/2014/main" id="{00000000-0008-0000-0300-000034010000}"/>
              </a:ext>
            </a:extLst>
          </xdr:cNvPr>
          <xdr:cNvSpPr/>
        </xdr:nvSpPr>
        <xdr:spPr>
          <a:xfrm>
            <a:off x="11284208" y="4723622"/>
            <a:ext cx="1574541" cy="787271"/>
          </a:xfrm>
          <a:prstGeom prst="rect">
            <a:avLst/>
          </a:prstGeom>
          <a:solidFill>
            <a:schemeClr val="tx1"/>
          </a:solidFill>
          <a:ln w="3810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309" name="Rounded Rectangle 308">
            <a:extLst>
              <a:ext uri="{FF2B5EF4-FFF2-40B4-BE49-F238E27FC236}">
                <a16:creationId xmlns:a16="http://schemas.microsoft.com/office/drawing/2014/main" id="{00000000-0008-0000-0300-000035010000}"/>
              </a:ext>
            </a:extLst>
          </xdr:cNvPr>
          <xdr:cNvSpPr/>
        </xdr:nvSpPr>
        <xdr:spPr>
          <a:xfrm>
            <a:off x="11396675" y="4802349"/>
            <a:ext cx="1349607" cy="629816"/>
          </a:xfrm>
          <a:prstGeom prst="roundRect">
            <a:avLst/>
          </a:prstGeom>
          <a:solidFill>
            <a:schemeClr val="accent5">
              <a:lumMod val="20000"/>
              <a:lumOff val="8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solidFill>
                  <a:schemeClr val="accent4">
                    <a:lumMod val="50000"/>
                  </a:schemeClr>
                </a:solidFill>
                <a:latin typeface="Comic Sans MS" panose="030F0702030302020204" pitchFamily="66" charset="0"/>
              </a:rPr>
              <a:t>Alarm</a:t>
            </a:r>
          </a:p>
        </xdr:txBody>
      </xdr:sp>
      <xdr:cxnSp macro="">
        <xdr:nvCxnSpPr>
          <xdr:cNvPr id="310" name="Straight Connector 309">
            <a:extLst>
              <a:ext uri="{FF2B5EF4-FFF2-40B4-BE49-F238E27FC236}">
                <a16:creationId xmlns:a16="http://schemas.microsoft.com/office/drawing/2014/main" id="{00000000-0008-0000-0300-000036010000}"/>
              </a:ext>
            </a:extLst>
          </xdr:cNvPr>
          <xdr:cNvCxnSpPr>
            <a:stCxn id="308" idx="2"/>
          </xdr:cNvCxnSpPr>
        </xdr:nvCxnSpPr>
        <xdr:spPr>
          <a:xfrm>
            <a:off x="12071479" y="5510893"/>
            <a:ext cx="9" cy="262424"/>
          </a:xfrm>
          <a:prstGeom prst="line">
            <a:avLst/>
          </a:prstGeom>
          <a:noFill/>
          <a:ln w="38100" cap="rnd">
            <a:solidFill>
              <a:schemeClr val="accent4"/>
            </a:solidFill>
          </a:ln>
        </xdr:spPr>
      </xdr:cxnSp>
    </xdr:grpSp>
    <xdr:clientData/>
  </xdr:twoCellAnchor>
  <xdr:twoCellAnchor>
    <xdr:from>
      <xdr:col>50</xdr:col>
      <xdr:colOff>-1</xdr:colOff>
      <xdr:row>25</xdr:row>
      <xdr:rowOff>1</xdr:rowOff>
    </xdr:from>
    <xdr:to>
      <xdr:col>56</xdr:col>
      <xdr:colOff>0</xdr:colOff>
      <xdr:row>29</xdr:row>
      <xdr:rowOff>0</xdr:rowOff>
    </xdr:to>
    <xdr:grpSp>
      <xdr:nvGrpSpPr>
        <xdr:cNvPr id="6" name="Group 5">
          <a:extLst>
            <a:ext uri="{FF2B5EF4-FFF2-40B4-BE49-F238E27FC236}">
              <a16:creationId xmlns:a16="http://schemas.microsoft.com/office/drawing/2014/main" id="{00000000-0008-0000-0300-000006000000}"/>
            </a:ext>
          </a:extLst>
        </xdr:cNvPr>
        <xdr:cNvGrpSpPr/>
      </xdr:nvGrpSpPr>
      <xdr:grpSpPr>
        <a:xfrm>
          <a:off x="13607142" y="6803572"/>
          <a:ext cx="1632858" cy="1088571"/>
          <a:chOff x="11284209" y="6560588"/>
          <a:chExt cx="1574541" cy="1049693"/>
        </a:xfrm>
      </xdr:grpSpPr>
      <xdr:sp macro="" textlink="">
        <xdr:nvSpPr>
          <xdr:cNvPr id="312" name="Rectangle 311">
            <a:extLst>
              <a:ext uri="{FF2B5EF4-FFF2-40B4-BE49-F238E27FC236}">
                <a16:creationId xmlns:a16="http://schemas.microsoft.com/office/drawing/2014/main" id="{00000000-0008-0000-0300-000038010000}"/>
              </a:ext>
            </a:extLst>
          </xdr:cNvPr>
          <xdr:cNvSpPr/>
        </xdr:nvSpPr>
        <xdr:spPr>
          <a:xfrm>
            <a:off x="11284209" y="6560588"/>
            <a:ext cx="1574541" cy="787271"/>
          </a:xfrm>
          <a:prstGeom prst="rect">
            <a:avLst/>
          </a:prstGeom>
          <a:solidFill>
            <a:schemeClr val="tx1"/>
          </a:solidFill>
          <a:ln w="3810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313" name="Rounded Rectangle 312">
            <a:extLst>
              <a:ext uri="{FF2B5EF4-FFF2-40B4-BE49-F238E27FC236}">
                <a16:creationId xmlns:a16="http://schemas.microsoft.com/office/drawing/2014/main" id="{00000000-0008-0000-0300-000039010000}"/>
              </a:ext>
            </a:extLst>
          </xdr:cNvPr>
          <xdr:cNvSpPr/>
        </xdr:nvSpPr>
        <xdr:spPr>
          <a:xfrm>
            <a:off x="11396676" y="6639315"/>
            <a:ext cx="1349607" cy="629816"/>
          </a:xfrm>
          <a:prstGeom prst="roundRect">
            <a:avLst/>
          </a:prstGeom>
          <a:solidFill>
            <a:schemeClr val="accent5">
              <a:lumMod val="20000"/>
              <a:lumOff val="8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45720" rIns="0" bIns="4572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solidFill>
                  <a:schemeClr val="accent4">
                    <a:lumMod val="50000"/>
                  </a:schemeClr>
                </a:solidFill>
                <a:latin typeface="Comic Sans MS" panose="030F0702030302020204" pitchFamily="66" charset="0"/>
              </a:rPr>
              <a:t>Message ###</a:t>
            </a:r>
          </a:p>
        </xdr:txBody>
      </xdr:sp>
      <xdr:cxnSp macro="">
        <xdr:nvCxnSpPr>
          <xdr:cNvPr id="314" name="Straight Connector 313">
            <a:extLst>
              <a:ext uri="{FF2B5EF4-FFF2-40B4-BE49-F238E27FC236}">
                <a16:creationId xmlns:a16="http://schemas.microsoft.com/office/drawing/2014/main" id="{00000000-0008-0000-0300-00003A010000}"/>
              </a:ext>
            </a:extLst>
          </xdr:cNvPr>
          <xdr:cNvCxnSpPr>
            <a:stCxn id="312" idx="2"/>
          </xdr:cNvCxnSpPr>
        </xdr:nvCxnSpPr>
        <xdr:spPr>
          <a:xfrm>
            <a:off x="12071480" y="7347859"/>
            <a:ext cx="9" cy="262422"/>
          </a:xfrm>
          <a:prstGeom prst="line">
            <a:avLst/>
          </a:prstGeom>
          <a:noFill/>
          <a:ln w="38100" cap="rnd">
            <a:solidFill>
              <a:schemeClr val="accent4"/>
            </a:solidFill>
          </a:ln>
        </xdr:spPr>
      </xdr:cxnSp>
    </xdr:grpSp>
    <xdr:clientData/>
  </xdr:twoCellAnchor>
  <xdr:twoCellAnchor>
    <xdr:from>
      <xdr:col>42</xdr:col>
      <xdr:colOff>1216</xdr:colOff>
      <xdr:row>7</xdr:row>
      <xdr:rowOff>0</xdr:rowOff>
    </xdr:from>
    <xdr:to>
      <xdr:col>48</xdr:col>
      <xdr:colOff>1215</xdr:colOff>
      <xdr:row>11</xdr:row>
      <xdr:rowOff>1633</xdr:rowOff>
    </xdr:to>
    <xdr:grpSp>
      <xdr:nvGrpSpPr>
        <xdr:cNvPr id="319" name="Group 318">
          <a:extLst>
            <a:ext uri="{FF2B5EF4-FFF2-40B4-BE49-F238E27FC236}">
              <a16:creationId xmlns:a16="http://schemas.microsoft.com/office/drawing/2014/main" id="{00000000-0008-0000-0300-00003F010000}"/>
            </a:ext>
          </a:extLst>
        </xdr:cNvPr>
        <xdr:cNvGrpSpPr/>
      </xdr:nvGrpSpPr>
      <xdr:grpSpPr>
        <a:xfrm>
          <a:off x="11431216" y="1905000"/>
          <a:ext cx="1632856" cy="1090204"/>
          <a:chOff x="11430000" y="1861244"/>
          <a:chExt cx="1594884" cy="1062709"/>
        </a:xfrm>
      </xdr:grpSpPr>
      <xdr:sp macro="" textlink="">
        <xdr:nvSpPr>
          <xdr:cNvPr id="320" name="Rectangle 319">
            <a:extLst>
              <a:ext uri="{FF2B5EF4-FFF2-40B4-BE49-F238E27FC236}">
                <a16:creationId xmlns:a16="http://schemas.microsoft.com/office/drawing/2014/main" id="{00000000-0008-0000-0300-000040010000}"/>
              </a:ext>
            </a:extLst>
          </xdr:cNvPr>
          <xdr:cNvSpPr/>
        </xdr:nvSpPr>
        <xdr:spPr>
          <a:xfrm>
            <a:off x="11430000" y="2126512"/>
            <a:ext cx="1594884" cy="797441"/>
          </a:xfrm>
          <a:prstGeom prst="rect">
            <a:avLst/>
          </a:prstGeom>
          <a:solidFill>
            <a:schemeClr val="tx1"/>
          </a:solidFill>
          <a:ln w="3810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321" name="Rounded Rectangle 320">
            <a:extLst>
              <a:ext uri="{FF2B5EF4-FFF2-40B4-BE49-F238E27FC236}">
                <a16:creationId xmlns:a16="http://schemas.microsoft.com/office/drawing/2014/main" id="{00000000-0008-0000-0300-000041010000}"/>
              </a:ext>
            </a:extLst>
          </xdr:cNvPr>
          <xdr:cNvSpPr/>
        </xdr:nvSpPr>
        <xdr:spPr>
          <a:xfrm>
            <a:off x="11543920" y="2206256"/>
            <a:ext cx="1367044" cy="637953"/>
          </a:xfrm>
          <a:prstGeom prst="roundRect">
            <a:avLst/>
          </a:prstGeom>
          <a:solidFill>
            <a:schemeClr val="accent5">
              <a:lumMod val="20000"/>
              <a:lumOff val="8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solidFill>
                  <a:schemeClr val="accent4">
                    <a:lumMod val="50000"/>
                  </a:schemeClr>
                </a:solidFill>
                <a:latin typeface="Comic Sans MS" panose="030F0702030302020204" pitchFamily="66" charset="0"/>
              </a:rPr>
              <a:t>Graphic</a:t>
            </a:r>
          </a:p>
        </xdr:txBody>
      </xdr:sp>
      <xdr:cxnSp macro="">
        <xdr:nvCxnSpPr>
          <xdr:cNvPr id="322" name="Straight Connector 321">
            <a:extLst>
              <a:ext uri="{FF2B5EF4-FFF2-40B4-BE49-F238E27FC236}">
                <a16:creationId xmlns:a16="http://schemas.microsoft.com/office/drawing/2014/main" id="{00000000-0008-0000-0300-000042010000}"/>
              </a:ext>
            </a:extLst>
          </xdr:cNvPr>
          <xdr:cNvCxnSpPr/>
        </xdr:nvCxnSpPr>
        <xdr:spPr>
          <a:xfrm>
            <a:off x="12227442" y="1861244"/>
            <a:ext cx="9" cy="265813"/>
          </a:xfrm>
          <a:prstGeom prst="line">
            <a:avLst/>
          </a:prstGeom>
          <a:noFill/>
          <a:ln w="38100" cap="rnd">
            <a:solidFill>
              <a:schemeClr val="accent4"/>
            </a:solidFill>
          </a:ln>
        </xdr:spPr>
      </xdr:cxnSp>
    </xdr:grpSp>
    <xdr:clientData/>
  </xdr:twoCellAnchor>
  <xdr:twoCellAnchor>
    <xdr:from>
      <xdr:col>42</xdr:col>
      <xdr:colOff>1216</xdr:colOff>
      <xdr:row>12</xdr:row>
      <xdr:rowOff>263637</xdr:rowOff>
    </xdr:from>
    <xdr:to>
      <xdr:col>48</xdr:col>
      <xdr:colOff>1215</xdr:colOff>
      <xdr:row>17</xdr:row>
      <xdr:rowOff>1</xdr:rowOff>
    </xdr:to>
    <xdr:grpSp>
      <xdr:nvGrpSpPr>
        <xdr:cNvPr id="323" name="Group 322">
          <a:extLst>
            <a:ext uri="{FF2B5EF4-FFF2-40B4-BE49-F238E27FC236}">
              <a16:creationId xmlns:a16="http://schemas.microsoft.com/office/drawing/2014/main" id="{00000000-0008-0000-0300-000043010000}"/>
            </a:ext>
          </a:extLst>
        </xdr:cNvPr>
        <xdr:cNvGrpSpPr/>
      </xdr:nvGrpSpPr>
      <xdr:grpSpPr>
        <a:xfrm>
          <a:off x="11431216" y="3529351"/>
          <a:ext cx="1632856" cy="1097079"/>
          <a:chOff x="11405886" y="3183037"/>
          <a:chExt cx="1591519" cy="1061014"/>
        </a:xfrm>
      </xdr:grpSpPr>
      <xdr:sp macro="" textlink="">
        <xdr:nvSpPr>
          <xdr:cNvPr id="324" name="Rectangle 323">
            <a:extLst>
              <a:ext uri="{FF2B5EF4-FFF2-40B4-BE49-F238E27FC236}">
                <a16:creationId xmlns:a16="http://schemas.microsoft.com/office/drawing/2014/main" id="{00000000-0008-0000-0300-000044010000}"/>
              </a:ext>
            </a:extLst>
          </xdr:cNvPr>
          <xdr:cNvSpPr/>
        </xdr:nvSpPr>
        <xdr:spPr>
          <a:xfrm>
            <a:off x="11405886" y="3448291"/>
            <a:ext cx="1591519" cy="795760"/>
          </a:xfrm>
          <a:prstGeom prst="rect">
            <a:avLst/>
          </a:prstGeom>
          <a:solidFill>
            <a:schemeClr val="tx1"/>
          </a:solidFill>
          <a:ln w="3810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325" name="Straight Connector 324">
            <a:extLst>
              <a:ext uri="{FF2B5EF4-FFF2-40B4-BE49-F238E27FC236}">
                <a16:creationId xmlns:a16="http://schemas.microsoft.com/office/drawing/2014/main" id="{00000000-0008-0000-0300-000045010000}"/>
              </a:ext>
            </a:extLst>
          </xdr:cNvPr>
          <xdr:cNvCxnSpPr/>
        </xdr:nvCxnSpPr>
        <xdr:spPr>
          <a:xfrm>
            <a:off x="12201646" y="3183037"/>
            <a:ext cx="9" cy="265253"/>
          </a:xfrm>
          <a:prstGeom prst="line">
            <a:avLst/>
          </a:prstGeom>
          <a:noFill/>
          <a:ln w="38100" cap="rnd">
            <a:solidFill>
              <a:schemeClr val="accent4"/>
            </a:solidFill>
          </a:ln>
        </xdr:spPr>
      </xdr:cxnSp>
      <xdr:grpSp>
        <xdr:nvGrpSpPr>
          <xdr:cNvPr id="326" name="Group 325">
            <a:extLst>
              <a:ext uri="{FF2B5EF4-FFF2-40B4-BE49-F238E27FC236}">
                <a16:creationId xmlns:a16="http://schemas.microsoft.com/office/drawing/2014/main" id="{00000000-0008-0000-0300-000046010000}"/>
              </a:ext>
            </a:extLst>
          </xdr:cNvPr>
          <xdr:cNvGrpSpPr/>
        </xdr:nvGrpSpPr>
        <xdr:grpSpPr>
          <a:xfrm>
            <a:off x="11519768" y="3528434"/>
            <a:ext cx="1363755" cy="635475"/>
            <a:chOff x="11518369" y="3553257"/>
            <a:chExt cx="1363755" cy="635475"/>
          </a:xfrm>
        </xdr:grpSpPr>
        <xdr:sp macro="" textlink="">
          <xdr:nvSpPr>
            <xdr:cNvPr id="327" name="Rounded Rectangle 326">
              <a:extLst>
                <a:ext uri="{FF2B5EF4-FFF2-40B4-BE49-F238E27FC236}">
                  <a16:creationId xmlns:a16="http://schemas.microsoft.com/office/drawing/2014/main" id="{00000000-0008-0000-0300-000047010000}"/>
                </a:ext>
              </a:extLst>
            </xdr:cNvPr>
            <xdr:cNvSpPr/>
          </xdr:nvSpPr>
          <xdr:spPr>
            <a:xfrm>
              <a:off x="11518369" y="3553257"/>
              <a:ext cx="1363755" cy="635475"/>
            </a:xfrm>
            <a:prstGeom prst="roundRect">
              <a:avLst/>
            </a:prstGeom>
            <a:solidFill>
              <a:schemeClr val="accent5">
                <a:lumMod val="20000"/>
                <a:lumOff val="8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latin typeface="Comic Sans MS" panose="030F0702030302020204" pitchFamily="66" charset="0"/>
              </a:endParaRPr>
            </a:p>
          </xdr:txBody>
        </xdr:sp>
        <xdr:sp macro="" textlink="">
          <xdr:nvSpPr>
            <xdr:cNvPr id="328" name="Freeform 327">
              <a:extLst>
                <a:ext uri="{FF2B5EF4-FFF2-40B4-BE49-F238E27FC236}">
                  <a16:creationId xmlns:a16="http://schemas.microsoft.com/office/drawing/2014/main" id="{00000000-0008-0000-0300-000048010000}"/>
                </a:ext>
              </a:extLst>
            </xdr:cNvPr>
            <xdr:cNvSpPr/>
          </xdr:nvSpPr>
          <xdr:spPr>
            <a:xfrm>
              <a:off x="11634489" y="3688844"/>
              <a:ext cx="1132263" cy="223580"/>
            </a:xfrm>
            <a:custGeom>
              <a:avLst/>
              <a:gdLst>
                <a:gd name="connsiteX0" fmla="*/ 0 w 909069"/>
                <a:gd name="connsiteY0" fmla="*/ 93662 h 192299"/>
                <a:gd name="connsiteX1" fmla="*/ 87975 w 909069"/>
                <a:gd name="connsiteY1" fmla="*/ 3021 h 192299"/>
                <a:gd name="connsiteX2" fmla="*/ 178615 w 909069"/>
                <a:gd name="connsiteY2" fmla="*/ 192299 h 192299"/>
                <a:gd name="connsiteX3" fmla="*/ 271921 w 909069"/>
                <a:gd name="connsiteY3" fmla="*/ 3021 h 192299"/>
                <a:gd name="connsiteX4" fmla="*/ 365227 w 909069"/>
                <a:gd name="connsiteY4" fmla="*/ 189634 h 192299"/>
                <a:gd name="connsiteX5" fmla="*/ 453202 w 909069"/>
                <a:gd name="connsiteY5" fmla="*/ 3021 h 192299"/>
                <a:gd name="connsiteX6" fmla="*/ 549174 w 909069"/>
                <a:gd name="connsiteY6" fmla="*/ 189634 h 192299"/>
                <a:gd name="connsiteX7" fmla="*/ 639814 w 909069"/>
                <a:gd name="connsiteY7" fmla="*/ 355 h 192299"/>
                <a:gd name="connsiteX8" fmla="*/ 727788 w 909069"/>
                <a:gd name="connsiteY8" fmla="*/ 189634 h 192299"/>
                <a:gd name="connsiteX9" fmla="*/ 821094 w 909069"/>
                <a:gd name="connsiteY9" fmla="*/ 3021 h 192299"/>
                <a:gd name="connsiteX10" fmla="*/ 909069 w 909069"/>
                <a:gd name="connsiteY10" fmla="*/ 186968 h 1922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909069" h="192299">
                  <a:moveTo>
                    <a:pt x="0" y="93662"/>
                  </a:moveTo>
                  <a:cubicBezTo>
                    <a:pt x="29103" y="40122"/>
                    <a:pt x="58206" y="-13418"/>
                    <a:pt x="87975" y="3021"/>
                  </a:cubicBezTo>
                  <a:cubicBezTo>
                    <a:pt x="117744" y="19460"/>
                    <a:pt x="147957" y="192299"/>
                    <a:pt x="178615" y="192299"/>
                  </a:cubicBezTo>
                  <a:cubicBezTo>
                    <a:pt x="209273" y="192299"/>
                    <a:pt x="240819" y="3465"/>
                    <a:pt x="271921" y="3021"/>
                  </a:cubicBezTo>
                  <a:cubicBezTo>
                    <a:pt x="303023" y="2577"/>
                    <a:pt x="335014" y="189634"/>
                    <a:pt x="365227" y="189634"/>
                  </a:cubicBezTo>
                  <a:cubicBezTo>
                    <a:pt x="395440" y="189634"/>
                    <a:pt x="422544" y="3021"/>
                    <a:pt x="453202" y="3021"/>
                  </a:cubicBezTo>
                  <a:cubicBezTo>
                    <a:pt x="483860" y="3021"/>
                    <a:pt x="518072" y="190078"/>
                    <a:pt x="549174" y="189634"/>
                  </a:cubicBezTo>
                  <a:cubicBezTo>
                    <a:pt x="580276" y="189190"/>
                    <a:pt x="610045" y="355"/>
                    <a:pt x="639814" y="355"/>
                  </a:cubicBezTo>
                  <a:cubicBezTo>
                    <a:pt x="669583" y="355"/>
                    <a:pt x="697575" y="189190"/>
                    <a:pt x="727788" y="189634"/>
                  </a:cubicBezTo>
                  <a:cubicBezTo>
                    <a:pt x="758001" y="190078"/>
                    <a:pt x="790881" y="3465"/>
                    <a:pt x="821094" y="3021"/>
                  </a:cubicBezTo>
                  <a:cubicBezTo>
                    <a:pt x="851307" y="2577"/>
                    <a:pt x="880188" y="94772"/>
                    <a:pt x="909069" y="186968"/>
                  </a:cubicBezTo>
                </a:path>
              </a:pathLst>
            </a:custGeom>
            <a:noFill/>
            <a:ln w="127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nvGrpSpPr>
            <xdr:cNvPr id="329" name="Group 328">
              <a:extLst>
                <a:ext uri="{FF2B5EF4-FFF2-40B4-BE49-F238E27FC236}">
                  <a16:creationId xmlns:a16="http://schemas.microsoft.com/office/drawing/2014/main" id="{00000000-0008-0000-0300-000049010000}"/>
                </a:ext>
              </a:extLst>
            </xdr:cNvPr>
            <xdr:cNvGrpSpPr/>
          </xdr:nvGrpSpPr>
          <xdr:grpSpPr>
            <a:xfrm>
              <a:off x="11634489" y="3942308"/>
              <a:ext cx="1135136" cy="111368"/>
              <a:chOff x="2807181" y="3520439"/>
              <a:chExt cx="911405" cy="94549"/>
            </a:xfrm>
          </xdr:grpSpPr>
          <xdr:cxnSp macro="">
            <xdr:nvCxnSpPr>
              <xdr:cNvPr id="332" name="Straight Connector 331">
                <a:extLst>
                  <a:ext uri="{FF2B5EF4-FFF2-40B4-BE49-F238E27FC236}">
                    <a16:creationId xmlns:a16="http://schemas.microsoft.com/office/drawing/2014/main" id="{00000000-0008-0000-0300-00004C010000}"/>
                  </a:ext>
                </a:extLst>
              </xdr:cNvPr>
              <xdr:cNvCxnSpPr/>
            </xdr:nvCxnSpPr>
            <xdr:spPr>
              <a:xfrm>
                <a:off x="2807181" y="3526971"/>
                <a:ext cx="88454" cy="0"/>
              </a:xfrm>
              <a:prstGeom prst="line">
                <a:avLst/>
              </a:prstGeom>
              <a:noFill/>
              <a:ln w="12700" cap="rnd">
                <a:solidFill>
                  <a:schemeClr val="accent3"/>
                </a:solidFill>
              </a:ln>
            </xdr:spPr>
          </xdr:cxnSp>
          <xdr:cxnSp macro="">
            <xdr:nvCxnSpPr>
              <xdr:cNvPr id="333" name="Straight Connector 332">
                <a:extLst>
                  <a:ext uri="{FF2B5EF4-FFF2-40B4-BE49-F238E27FC236}">
                    <a16:creationId xmlns:a16="http://schemas.microsoft.com/office/drawing/2014/main" id="{00000000-0008-0000-0300-00004D010000}"/>
                  </a:ext>
                </a:extLst>
              </xdr:cNvPr>
              <xdr:cNvCxnSpPr/>
            </xdr:nvCxnSpPr>
            <xdr:spPr>
              <a:xfrm>
                <a:off x="3081498" y="3523549"/>
                <a:ext cx="88454" cy="0"/>
              </a:xfrm>
              <a:prstGeom prst="line">
                <a:avLst/>
              </a:prstGeom>
              <a:noFill/>
              <a:ln w="12700" cap="rnd">
                <a:solidFill>
                  <a:schemeClr val="accent3"/>
                </a:solidFill>
              </a:ln>
            </xdr:spPr>
          </xdr:cxnSp>
          <xdr:cxnSp macro="">
            <xdr:nvCxnSpPr>
              <xdr:cNvPr id="334" name="Straight Connector 333">
                <a:extLst>
                  <a:ext uri="{FF2B5EF4-FFF2-40B4-BE49-F238E27FC236}">
                    <a16:creationId xmlns:a16="http://schemas.microsoft.com/office/drawing/2014/main" id="{00000000-0008-0000-0300-00004E010000}"/>
                  </a:ext>
                </a:extLst>
              </xdr:cNvPr>
              <xdr:cNvCxnSpPr/>
            </xdr:nvCxnSpPr>
            <xdr:spPr>
              <a:xfrm>
                <a:off x="3355815" y="3520439"/>
                <a:ext cx="88454" cy="0"/>
              </a:xfrm>
              <a:prstGeom prst="line">
                <a:avLst/>
              </a:prstGeom>
              <a:noFill/>
              <a:ln w="12700" cap="rnd">
                <a:solidFill>
                  <a:schemeClr val="accent3"/>
                </a:solidFill>
              </a:ln>
            </xdr:spPr>
          </xdr:cxnSp>
          <xdr:cxnSp macro="">
            <xdr:nvCxnSpPr>
              <xdr:cNvPr id="335" name="Straight Connector 334">
                <a:extLst>
                  <a:ext uri="{FF2B5EF4-FFF2-40B4-BE49-F238E27FC236}">
                    <a16:creationId xmlns:a16="http://schemas.microsoft.com/office/drawing/2014/main" id="{00000000-0008-0000-0300-00004F010000}"/>
                  </a:ext>
                </a:extLst>
              </xdr:cNvPr>
              <xdr:cNvCxnSpPr/>
            </xdr:nvCxnSpPr>
            <xdr:spPr>
              <a:xfrm>
                <a:off x="3630132" y="3520439"/>
                <a:ext cx="88454" cy="0"/>
              </a:xfrm>
              <a:prstGeom prst="line">
                <a:avLst/>
              </a:prstGeom>
              <a:noFill/>
              <a:ln w="12700" cap="rnd">
                <a:solidFill>
                  <a:schemeClr val="accent3"/>
                </a:solidFill>
              </a:ln>
            </xdr:spPr>
          </xdr:cxnSp>
          <xdr:cxnSp macro="">
            <xdr:nvCxnSpPr>
              <xdr:cNvPr id="336" name="Straight Connector 335">
                <a:extLst>
                  <a:ext uri="{FF2B5EF4-FFF2-40B4-BE49-F238E27FC236}">
                    <a16:creationId xmlns:a16="http://schemas.microsoft.com/office/drawing/2014/main" id="{00000000-0008-0000-0300-000050010000}"/>
                  </a:ext>
                </a:extLst>
              </xdr:cNvPr>
              <xdr:cNvCxnSpPr/>
            </xdr:nvCxnSpPr>
            <xdr:spPr>
              <a:xfrm>
                <a:off x="2895635" y="3611878"/>
                <a:ext cx="182878" cy="0"/>
              </a:xfrm>
              <a:prstGeom prst="line">
                <a:avLst/>
              </a:prstGeom>
              <a:noFill/>
              <a:ln w="12700" cap="rnd">
                <a:solidFill>
                  <a:schemeClr val="accent3"/>
                </a:solidFill>
              </a:ln>
            </xdr:spPr>
          </xdr:cxnSp>
          <xdr:cxnSp macro="">
            <xdr:nvCxnSpPr>
              <xdr:cNvPr id="337" name="Straight Connector 336">
                <a:extLst>
                  <a:ext uri="{FF2B5EF4-FFF2-40B4-BE49-F238E27FC236}">
                    <a16:creationId xmlns:a16="http://schemas.microsoft.com/office/drawing/2014/main" id="{00000000-0008-0000-0300-000051010000}"/>
                  </a:ext>
                </a:extLst>
              </xdr:cNvPr>
              <xdr:cNvCxnSpPr/>
            </xdr:nvCxnSpPr>
            <xdr:spPr>
              <a:xfrm>
                <a:off x="3169952" y="3614988"/>
                <a:ext cx="185863" cy="0"/>
              </a:xfrm>
              <a:prstGeom prst="line">
                <a:avLst/>
              </a:prstGeom>
              <a:noFill/>
              <a:ln w="12700" cap="rnd">
                <a:solidFill>
                  <a:schemeClr val="accent3"/>
                </a:solidFill>
              </a:ln>
            </xdr:spPr>
          </xdr:cxnSp>
          <xdr:cxnSp macro="">
            <xdr:nvCxnSpPr>
              <xdr:cNvPr id="338" name="Straight Connector 337">
                <a:extLst>
                  <a:ext uri="{FF2B5EF4-FFF2-40B4-BE49-F238E27FC236}">
                    <a16:creationId xmlns:a16="http://schemas.microsoft.com/office/drawing/2014/main" id="{00000000-0008-0000-0300-000052010000}"/>
                  </a:ext>
                </a:extLst>
              </xdr:cNvPr>
              <xdr:cNvCxnSpPr/>
            </xdr:nvCxnSpPr>
            <xdr:spPr>
              <a:xfrm>
                <a:off x="3444269" y="3611878"/>
                <a:ext cx="185863" cy="0"/>
              </a:xfrm>
              <a:prstGeom prst="line">
                <a:avLst/>
              </a:prstGeom>
              <a:noFill/>
              <a:ln w="12700" cap="rnd">
                <a:solidFill>
                  <a:schemeClr val="accent3"/>
                </a:solidFill>
              </a:ln>
            </xdr:spPr>
          </xdr:cxnSp>
          <xdr:cxnSp macro="">
            <xdr:nvCxnSpPr>
              <xdr:cNvPr id="339" name="Straight Connector 338">
                <a:extLst>
                  <a:ext uri="{FF2B5EF4-FFF2-40B4-BE49-F238E27FC236}">
                    <a16:creationId xmlns:a16="http://schemas.microsoft.com/office/drawing/2014/main" id="{00000000-0008-0000-0300-000053010000}"/>
                  </a:ext>
                </a:extLst>
              </xdr:cNvPr>
              <xdr:cNvCxnSpPr/>
            </xdr:nvCxnSpPr>
            <xdr:spPr>
              <a:xfrm flipV="1">
                <a:off x="2895635" y="3526972"/>
                <a:ext cx="0" cy="84906"/>
              </a:xfrm>
              <a:prstGeom prst="line">
                <a:avLst/>
              </a:prstGeom>
              <a:noFill/>
              <a:ln w="12700" cap="rnd">
                <a:solidFill>
                  <a:schemeClr val="accent3"/>
                </a:solidFill>
              </a:ln>
            </xdr:spPr>
          </xdr:cxnSp>
          <xdr:cxnSp macro="">
            <xdr:nvCxnSpPr>
              <xdr:cNvPr id="340" name="Straight Connector 339">
                <a:extLst>
                  <a:ext uri="{FF2B5EF4-FFF2-40B4-BE49-F238E27FC236}">
                    <a16:creationId xmlns:a16="http://schemas.microsoft.com/office/drawing/2014/main" id="{00000000-0008-0000-0300-000054010000}"/>
                  </a:ext>
                </a:extLst>
              </xdr:cNvPr>
              <xdr:cNvCxnSpPr/>
            </xdr:nvCxnSpPr>
            <xdr:spPr>
              <a:xfrm flipV="1">
                <a:off x="3078513" y="3520439"/>
                <a:ext cx="0" cy="84906"/>
              </a:xfrm>
              <a:prstGeom prst="line">
                <a:avLst/>
              </a:prstGeom>
              <a:noFill/>
              <a:ln w="12700" cap="rnd">
                <a:solidFill>
                  <a:schemeClr val="accent3"/>
                </a:solidFill>
              </a:ln>
            </xdr:spPr>
          </xdr:cxnSp>
          <xdr:cxnSp macro="">
            <xdr:nvCxnSpPr>
              <xdr:cNvPr id="341" name="Straight Connector 340">
                <a:extLst>
                  <a:ext uri="{FF2B5EF4-FFF2-40B4-BE49-F238E27FC236}">
                    <a16:creationId xmlns:a16="http://schemas.microsoft.com/office/drawing/2014/main" id="{00000000-0008-0000-0300-000055010000}"/>
                  </a:ext>
                </a:extLst>
              </xdr:cNvPr>
              <xdr:cNvCxnSpPr/>
            </xdr:nvCxnSpPr>
            <xdr:spPr>
              <a:xfrm flipV="1">
                <a:off x="3169952" y="3520439"/>
                <a:ext cx="0" cy="84906"/>
              </a:xfrm>
              <a:prstGeom prst="line">
                <a:avLst/>
              </a:prstGeom>
              <a:noFill/>
              <a:ln w="12700" cap="rnd">
                <a:solidFill>
                  <a:schemeClr val="accent3"/>
                </a:solidFill>
              </a:ln>
            </xdr:spPr>
          </xdr:cxnSp>
          <xdr:cxnSp macro="">
            <xdr:nvCxnSpPr>
              <xdr:cNvPr id="342" name="Straight Connector 341">
                <a:extLst>
                  <a:ext uri="{FF2B5EF4-FFF2-40B4-BE49-F238E27FC236}">
                    <a16:creationId xmlns:a16="http://schemas.microsoft.com/office/drawing/2014/main" id="{00000000-0008-0000-0300-000056010000}"/>
                  </a:ext>
                </a:extLst>
              </xdr:cNvPr>
              <xdr:cNvCxnSpPr/>
            </xdr:nvCxnSpPr>
            <xdr:spPr>
              <a:xfrm flipV="1">
                <a:off x="3352830" y="3520439"/>
                <a:ext cx="0" cy="84906"/>
              </a:xfrm>
              <a:prstGeom prst="line">
                <a:avLst/>
              </a:prstGeom>
              <a:noFill/>
              <a:ln w="12700" cap="rnd">
                <a:solidFill>
                  <a:schemeClr val="accent3"/>
                </a:solidFill>
              </a:ln>
            </xdr:spPr>
          </xdr:cxnSp>
          <xdr:cxnSp macro="">
            <xdr:nvCxnSpPr>
              <xdr:cNvPr id="343" name="Straight Connector 342">
                <a:extLst>
                  <a:ext uri="{FF2B5EF4-FFF2-40B4-BE49-F238E27FC236}">
                    <a16:creationId xmlns:a16="http://schemas.microsoft.com/office/drawing/2014/main" id="{00000000-0008-0000-0300-000057010000}"/>
                  </a:ext>
                </a:extLst>
              </xdr:cNvPr>
              <xdr:cNvCxnSpPr/>
            </xdr:nvCxnSpPr>
            <xdr:spPr>
              <a:xfrm flipV="1">
                <a:off x="3444269" y="3520439"/>
                <a:ext cx="0" cy="84906"/>
              </a:xfrm>
              <a:prstGeom prst="line">
                <a:avLst/>
              </a:prstGeom>
              <a:noFill/>
              <a:ln w="12700" cap="rnd">
                <a:solidFill>
                  <a:schemeClr val="accent3"/>
                </a:solidFill>
              </a:ln>
            </xdr:spPr>
          </xdr:cxnSp>
          <xdr:cxnSp macro="">
            <xdr:nvCxnSpPr>
              <xdr:cNvPr id="344" name="Straight Connector 343">
                <a:extLst>
                  <a:ext uri="{FF2B5EF4-FFF2-40B4-BE49-F238E27FC236}">
                    <a16:creationId xmlns:a16="http://schemas.microsoft.com/office/drawing/2014/main" id="{00000000-0008-0000-0300-000058010000}"/>
                  </a:ext>
                </a:extLst>
              </xdr:cNvPr>
              <xdr:cNvCxnSpPr/>
            </xdr:nvCxnSpPr>
            <xdr:spPr>
              <a:xfrm flipV="1">
                <a:off x="3627147" y="3520439"/>
                <a:ext cx="0" cy="84906"/>
              </a:xfrm>
              <a:prstGeom prst="line">
                <a:avLst/>
              </a:prstGeom>
              <a:noFill/>
              <a:ln w="12700" cap="rnd">
                <a:solidFill>
                  <a:schemeClr val="accent3"/>
                </a:solidFill>
              </a:ln>
            </xdr:spPr>
          </xdr:cxnSp>
        </xdr:grpSp>
        <xdr:cxnSp macro="">
          <xdr:nvCxnSpPr>
            <xdr:cNvPr id="330" name="Straight Connector 329">
              <a:extLst>
                <a:ext uri="{FF2B5EF4-FFF2-40B4-BE49-F238E27FC236}">
                  <a16:creationId xmlns:a16="http://schemas.microsoft.com/office/drawing/2014/main" id="{00000000-0008-0000-0300-00004A010000}"/>
                </a:ext>
              </a:extLst>
            </xdr:cNvPr>
            <xdr:cNvCxnSpPr/>
          </xdr:nvCxnSpPr>
          <xdr:spPr>
            <a:xfrm>
              <a:off x="11630818" y="3658239"/>
              <a:ext cx="0" cy="425532"/>
            </a:xfrm>
            <a:prstGeom prst="line">
              <a:avLst/>
            </a:prstGeom>
            <a:noFill/>
            <a:ln w="12700" cap="rnd">
              <a:solidFill>
                <a:schemeClr val="accent4">
                  <a:lumMod val="50000"/>
                </a:schemeClr>
              </a:solidFill>
            </a:ln>
          </xdr:spPr>
        </xdr:cxnSp>
        <xdr:cxnSp macro="">
          <xdr:nvCxnSpPr>
            <xdr:cNvPr id="331" name="Straight Connector 330">
              <a:extLst>
                <a:ext uri="{FF2B5EF4-FFF2-40B4-BE49-F238E27FC236}">
                  <a16:creationId xmlns:a16="http://schemas.microsoft.com/office/drawing/2014/main" id="{00000000-0008-0000-0300-00004B010000}"/>
                </a:ext>
              </a:extLst>
            </xdr:cNvPr>
            <xdr:cNvCxnSpPr/>
          </xdr:nvCxnSpPr>
          <xdr:spPr>
            <a:xfrm>
              <a:off x="11630835" y="4092491"/>
              <a:ext cx="1138808" cy="0"/>
            </a:xfrm>
            <a:prstGeom prst="line">
              <a:avLst/>
            </a:prstGeom>
            <a:noFill/>
            <a:ln w="12700" cap="rnd">
              <a:solidFill>
                <a:schemeClr val="accent4">
                  <a:lumMod val="50000"/>
                </a:schemeClr>
              </a:solidFill>
            </a:ln>
          </xdr:spPr>
        </xdr:cxnSp>
      </xdr:grpSp>
    </xdr:grpSp>
    <xdr:clientData/>
  </xdr:twoCellAnchor>
  <xdr:twoCellAnchor>
    <xdr:from>
      <xdr:col>42</xdr:col>
      <xdr:colOff>0</xdr:colOff>
      <xdr:row>18</xdr:row>
      <xdr:rowOff>263636</xdr:rowOff>
    </xdr:from>
    <xdr:to>
      <xdr:col>48</xdr:col>
      <xdr:colOff>-1</xdr:colOff>
      <xdr:row>22</xdr:row>
      <xdr:rowOff>263638</xdr:rowOff>
    </xdr:to>
    <xdr:grpSp>
      <xdr:nvGrpSpPr>
        <xdr:cNvPr id="345" name="Group 344">
          <a:extLst>
            <a:ext uri="{FF2B5EF4-FFF2-40B4-BE49-F238E27FC236}">
              <a16:creationId xmlns:a16="http://schemas.microsoft.com/office/drawing/2014/main" id="{00000000-0008-0000-0300-000059010000}"/>
            </a:ext>
          </a:extLst>
        </xdr:cNvPr>
        <xdr:cNvGrpSpPr/>
      </xdr:nvGrpSpPr>
      <xdr:grpSpPr>
        <a:xfrm>
          <a:off x="11430000" y="5162207"/>
          <a:ext cx="1632856" cy="1088574"/>
          <a:chOff x="11284208" y="4461199"/>
          <a:chExt cx="1574541" cy="1049694"/>
        </a:xfrm>
      </xdr:grpSpPr>
      <xdr:sp macro="" textlink="">
        <xdr:nvSpPr>
          <xdr:cNvPr id="346" name="Rectangle 345">
            <a:extLst>
              <a:ext uri="{FF2B5EF4-FFF2-40B4-BE49-F238E27FC236}">
                <a16:creationId xmlns:a16="http://schemas.microsoft.com/office/drawing/2014/main" id="{00000000-0008-0000-0300-00005A010000}"/>
              </a:ext>
            </a:extLst>
          </xdr:cNvPr>
          <xdr:cNvSpPr/>
        </xdr:nvSpPr>
        <xdr:spPr>
          <a:xfrm>
            <a:off x="11284208" y="4723622"/>
            <a:ext cx="1574541" cy="787271"/>
          </a:xfrm>
          <a:prstGeom prst="rect">
            <a:avLst/>
          </a:prstGeom>
          <a:solidFill>
            <a:schemeClr val="tx1"/>
          </a:solidFill>
          <a:ln w="3810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347" name="Rounded Rectangle 346">
            <a:extLst>
              <a:ext uri="{FF2B5EF4-FFF2-40B4-BE49-F238E27FC236}">
                <a16:creationId xmlns:a16="http://schemas.microsoft.com/office/drawing/2014/main" id="{00000000-0008-0000-0300-00005B010000}"/>
              </a:ext>
            </a:extLst>
          </xdr:cNvPr>
          <xdr:cNvSpPr/>
        </xdr:nvSpPr>
        <xdr:spPr>
          <a:xfrm>
            <a:off x="11396675" y="4802349"/>
            <a:ext cx="1349607" cy="629816"/>
          </a:xfrm>
          <a:prstGeom prst="roundRect">
            <a:avLst/>
          </a:prstGeom>
          <a:solidFill>
            <a:schemeClr val="accent5">
              <a:lumMod val="20000"/>
              <a:lumOff val="8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solidFill>
                  <a:schemeClr val="accent4">
                    <a:lumMod val="50000"/>
                  </a:schemeClr>
                </a:solidFill>
                <a:latin typeface="Comic Sans MS" panose="030F0702030302020204" pitchFamily="66" charset="0"/>
              </a:rPr>
              <a:t>Alarm</a:t>
            </a:r>
          </a:p>
        </xdr:txBody>
      </xdr:sp>
      <xdr:cxnSp macro="">
        <xdr:nvCxnSpPr>
          <xdr:cNvPr id="348" name="Straight Connector 347">
            <a:extLst>
              <a:ext uri="{FF2B5EF4-FFF2-40B4-BE49-F238E27FC236}">
                <a16:creationId xmlns:a16="http://schemas.microsoft.com/office/drawing/2014/main" id="{00000000-0008-0000-0300-00005C010000}"/>
              </a:ext>
            </a:extLst>
          </xdr:cNvPr>
          <xdr:cNvCxnSpPr/>
        </xdr:nvCxnSpPr>
        <xdr:spPr>
          <a:xfrm>
            <a:off x="12071479" y="4461199"/>
            <a:ext cx="9" cy="262424"/>
          </a:xfrm>
          <a:prstGeom prst="line">
            <a:avLst/>
          </a:prstGeom>
          <a:noFill/>
          <a:ln w="38100" cap="rnd">
            <a:solidFill>
              <a:schemeClr val="accent4"/>
            </a:solidFill>
          </a:ln>
        </xdr:spPr>
      </xdr:cxnSp>
    </xdr:grpSp>
    <xdr:clientData/>
  </xdr:twoCellAnchor>
  <xdr:twoCellAnchor>
    <xdr:from>
      <xdr:col>42</xdr:col>
      <xdr:colOff>1216</xdr:colOff>
      <xdr:row>25</xdr:row>
      <xdr:rowOff>1</xdr:rowOff>
    </xdr:from>
    <xdr:to>
      <xdr:col>48</xdr:col>
      <xdr:colOff>1215</xdr:colOff>
      <xdr:row>29</xdr:row>
      <xdr:rowOff>0</xdr:rowOff>
    </xdr:to>
    <xdr:grpSp>
      <xdr:nvGrpSpPr>
        <xdr:cNvPr id="349" name="Group 348">
          <a:extLst>
            <a:ext uri="{FF2B5EF4-FFF2-40B4-BE49-F238E27FC236}">
              <a16:creationId xmlns:a16="http://schemas.microsoft.com/office/drawing/2014/main" id="{00000000-0008-0000-0300-00005D010000}"/>
            </a:ext>
          </a:extLst>
        </xdr:cNvPr>
        <xdr:cNvGrpSpPr/>
      </xdr:nvGrpSpPr>
      <xdr:grpSpPr>
        <a:xfrm>
          <a:off x="11431216" y="6803572"/>
          <a:ext cx="1632856" cy="1088571"/>
          <a:chOff x="11284209" y="6298165"/>
          <a:chExt cx="1574541" cy="1049694"/>
        </a:xfrm>
      </xdr:grpSpPr>
      <xdr:sp macro="" textlink="">
        <xdr:nvSpPr>
          <xdr:cNvPr id="350" name="Rectangle 349">
            <a:extLst>
              <a:ext uri="{FF2B5EF4-FFF2-40B4-BE49-F238E27FC236}">
                <a16:creationId xmlns:a16="http://schemas.microsoft.com/office/drawing/2014/main" id="{00000000-0008-0000-0300-00005E010000}"/>
              </a:ext>
            </a:extLst>
          </xdr:cNvPr>
          <xdr:cNvSpPr/>
        </xdr:nvSpPr>
        <xdr:spPr>
          <a:xfrm>
            <a:off x="11284209" y="6560588"/>
            <a:ext cx="1574541" cy="787271"/>
          </a:xfrm>
          <a:prstGeom prst="rect">
            <a:avLst/>
          </a:prstGeom>
          <a:solidFill>
            <a:schemeClr val="tx1"/>
          </a:solidFill>
          <a:ln w="3810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351" name="Rounded Rectangle 350">
            <a:extLst>
              <a:ext uri="{FF2B5EF4-FFF2-40B4-BE49-F238E27FC236}">
                <a16:creationId xmlns:a16="http://schemas.microsoft.com/office/drawing/2014/main" id="{00000000-0008-0000-0300-00005F010000}"/>
              </a:ext>
            </a:extLst>
          </xdr:cNvPr>
          <xdr:cNvSpPr/>
        </xdr:nvSpPr>
        <xdr:spPr>
          <a:xfrm>
            <a:off x="11396676" y="6639315"/>
            <a:ext cx="1349607" cy="629816"/>
          </a:xfrm>
          <a:prstGeom prst="roundRect">
            <a:avLst/>
          </a:prstGeom>
          <a:solidFill>
            <a:schemeClr val="accent5">
              <a:lumMod val="20000"/>
              <a:lumOff val="8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45720" rIns="0" bIns="4572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solidFill>
                  <a:schemeClr val="accent4">
                    <a:lumMod val="50000"/>
                  </a:schemeClr>
                </a:solidFill>
                <a:latin typeface="Comic Sans MS" panose="030F0702030302020204" pitchFamily="66" charset="0"/>
              </a:rPr>
              <a:t>Message ###</a:t>
            </a:r>
          </a:p>
        </xdr:txBody>
      </xdr:sp>
      <xdr:cxnSp macro="">
        <xdr:nvCxnSpPr>
          <xdr:cNvPr id="352" name="Straight Connector 351">
            <a:extLst>
              <a:ext uri="{FF2B5EF4-FFF2-40B4-BE49-F238E27FC236}">
                <a16:creationId xmlns:a16="http://schemas.microsoft.com/office/drawing/2014/main" id="{00000000-0008-0000-0300-000060010000}"/>
              </a:ext>
            </a:extLst>
          </xdr:cNvPr>
          <xdr:cNvCxnSpPr/>
        </xdr:nvCxnSpPr>
        <xdr:spPr>
          <a:xfrm>
            <a:off x="12071480" y="6298165"/>
            <a:ext cx="9" cy="262422"/>
          </a:xfrm>
          <a:prstGeom prst="line">
            <a:avLst/>
          </a:prstGeom>
          <a:noFill/>
          <a:ln w="38100" cap="rnd">
            <a:solidFill>
              <a:schemeClr val="accent4"/>
            </a:solidFill>
          </a:ln>
        </xdr:spPr>
      </xdr:cxnSp>
    </xdr:grpSp>
    <xdr:clientData/>
  </xdr:twoCellAnchor>
  <xdr:twoCellAnchor>
    <xdr:from>
      <xdr:col>25</xdr:col>
      <xdr:colOff>0</xdr:colOff>
      <xdr:row>8</xdr:row>
      <xdr:rowOff>0</xdr:rowOff>
    </xdr:from>
    <xdr:to>
      <xdr:col>31</xdr:col>
      <xdr:colOff>0</xdr:colOff>
      <xdr:row>14</xdr:row>
      <xdr:rowOff>0</xdr:rowOff>
    </xdr:to>
    <xdr:grpSp>
      <xdr:nvGrpSpPr>
        <xdr:cNvPr id="214" name="Group 213">
          <a:extLst>
            <a:ext uri="{FF2B5EF4-FFF2-40B4-BE49-F238E27FC236}">
              <a16:creationId xmlns:a16="http://schemas.microsoft.com/office/drawing/2014/main" id="{00000000-0008-0000-0300-0000D6000000}"/>
            </a:ext>
          </a:extLst>
        </xdr:cNvPr>
        <xdr:cNvGrpSpPr/>
      </xdr:nvGrpSpPr>
      <xdr:grpSpPr>
        <a:xfrm>
          <a:off x="6803571" y="2177143"/>
          <a:ext cx="1632858" cy="1632857"/>
          <a:chOff x="2438434" y="1691659"/>
          <a:chExt cx="1645914" cy="1645914"/>
        </a:xfrm>
      </xdr:grpSpPr>
      <xdr:sp macro="" textlink="">
        <xdr:nvSpPr>
          <xdr:cNvPr id="215" name="TextBox 71">
            <a:extLst>
              <a:ext uri="{FF2B5EF4-FFF2-40B4-BE49-F238E27FC236}">
                <a16:creationId xmlns:a16="http://schemas.microsoft.com/office/drawing/2014/main" id="{00000000-0008-0000-0300-0000D7000000}"/>
              </a:ext>
            </a:extLst>
          </xdr:cNvPr>
          <xdr:cNvSpPr txBox="1">
            <a:spLocks noChangeAspect="1"/>
          </xdr:cNvSpPr>
        </xdr:nvSpPr>
        <xdr:spPr>
          <a:xfrm>
            <a:off x="2987074" y="1691659"/>
            <a:ext cx="548640" cy="548626"/>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sp macro="" textlink="">
        <xdr:nvSpPr>
          <xdr:cNvPr id="216" name="TextBox 27">
            <a:extLst>
              <a:ext uri="{FF2B5EF4-FFF2-40B4-BE49-F238E27FC236}">
                <a16:creationId xmlns:a16="http://schemas.microsoft.com/office/drawing/2014/main" id="{00000000-0008-0000-0300-0000D8000000}"/>
              </a:ext>
            </a:extLst>
          </xdr:cNvPr>
          <xdr:cNvSpPr txBox="1">
            <a:spLocks noChangeAspect="1"/>
          </xdr:cNvSpPr>
        </xdr:nvSpPr>
        <xdr:spPr>
          <a:xfrm>
            <a:off x="2987080" y="2788927"/>
            <a:ext cx="1097268" cy="548635"/>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1 SHOT</a:t>
            </a:r>
          </a:p>
        </xdr:txBody>
      </xdr:sp>
      <xdr:sp macro="" textlink="">
        <xdr:nvSpPr>
          <xdr:cNvPr id="217" name="TextBox 38">
            <a:extLst>
              <a:ext uri="{FF2B5EF4-FFF2-40B4-BE49-F238E27FC236}">
                <a16:creationId xmlns:a16="http://schemas.microsoft.com/office/drawing/2014/main" id="{00000000-0008-0000-0300-0000D9000000}"/>
              </a:ext>
            </a:extLst>
          </xdr:cNvPr>
          <xdr:cNvSpPr txBox="1">
            <a:spLocks noChangeAspect="1"/>
          </xdr:cNvSpPr>
        </xdr:nvSpPr>
        <xdr:spPr>
          <a:xfrm>
            <a:off x="2438440" y="1691659"/>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Tr</a:t>
            </a:r>
            <a:endParaRPr lang="en-US">
              <a:solidFill>
                <a:schemeClr val="bg1"/>
              </a:solidFill>
              <a:latin typeface="Comic Sans MS" panose="030F0702030302020204" pitchFamily="66" charset="0"/>
            </a:endParaRPr>
          </a:p>
        </xdr:txBody>
      </xdr:sp>
      <xdr:sp macro="" textlink="">
        <xdr:nvSpPr>
          <xdr:cNvPr id="218" name="TextBox 41">
            <a:extLst>
              <a:ext uri="{FF2B5EF4-FFF2-40B4-BE49-F238E27FC236}">
                <a16:creationId xmlns:a16="http://schemas.microsoft.com/office/drawing/2014/main" id="{00000000-0008-0000-0300-0000DA000000}"/>
              </a:ext>
            </a:extLst>
          </xdr:cNvPr>
          <xdr:cNvSpPr txBox="1">
            <a:spLocks noChangeAspect="1"/>
          </xdr:cNvSpPr>
        </xdr:nvSpPr>
        <xdr:spPr>
          <a:xfrm>
            <a:off x="2438434" y="2240293"/>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SP</a:t>
            </a:r>
            <a:endParaRPr lang="en-US">
              <a:solidFill>
                <a:schemeClr val="bg1"/>
              </a:solidFill>
              <a:latin typeface="Comic Sans MS" panose="030F0702030302020204" pitchFamily="66" charset="0"/>
            </a:endParaRPr>
          </a:p>
        </xdr:txBody>
      </xdr:sp>
      <xdr:sp macro="" textlink="">
        <xdr:nvSpPr>
          <xdr:cNvPr id="219" name="TextBox 12">
            <a:extLst>
              <a:ext uri="{FF2B5EF4-FFF2-40B4-BE49-F238E27FC236}">
                <a16:creationId xmlns:a16="http://schemas.microsoft.com/office/drawing/2014/main" id="{00000000-0008-0000-0300-0000DB000000}"/>
              </a:ext>
            </a:extLst>
          </xdr:cNvPr>
          <xdr:cNvSpPr txBox="1">
            <a:spLocks noChangeAspect="1"/>
          </xdr:cNvSpPr>
        </xdr:nvSpPr>
        <xdr:spPr>
          <a:xfrm>
            <a:off x="3535708" y="1691659"/>
            <a:ext cx="548640" cy="548626"/>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cxnSp macro="">
        <xdr:nvCxnSpPr>
          <xdr:cNvPr id="220" name="Straight Connector 219">
            <a:extLst>
              <a:ext uri="{FF2B5EF4-FFF2-40B4-BE49-F238E27FC236}">
                <a16:creationId xmlns:a16="http://schemas.microsoft.com/office/drawing/2014/main" id="{00000000-0008-0000-0300-0000DC000000}"/>
              </a:ext>
            </a:extLst>
          </xdr:cNvPr>
          <xdr:cNvCxnSpPr/>
        </xdr:nvCxnSpPr>
        <xdr:spPr>
          <a:xfrm>
            <a:off x="2987074" y="1691659"/>
            <a:ext cx="548634" cy="0"/>
          </a:xfrm>
          <a:prstGeom prst="line">
            <a:avLst/>
          </a:prstGeom>
          <a:solidFill>
            <a:schemeClr val="tx1"/>
          </a:solidFill>
          <a:ln w="38100" cap="rnd">
            <a:solidFill>
              <a:schemeClr val="accent4"/>
            </a:solidFill>
          </a:ln>
        </xdr:spPr>
      </xdr:cxnSp>
      <xdr:sp macro="" textlink="">
        <xdr:nvSpPr>
          <xdr:cNvPr id="221" name="Oval 220">
            <a:extLst>
              <a:ext uri="{FF2B5EF4-FFF2-40B4-BE49-F238E27FC236}">
                <a16:creationId xmlns:a16="http://schemas.microsoft.com/office/drawing/2014/main" id="{00000000-0008-0000-0300-0000DD000000}"/>
              </a:ext>
            </a:extLst>
          </xdr:cNvPr>
          <xdr:cNvSpPr>
            <a:spLocks noChangeAspect="1"/>
          </xdr:cNvSpPr>
        </xdr:nvSpPr>
        <xdr:spPr>
          <a:xfrm>
            <a:off x="3032791" y="1737372"/>
            <a:ext cx="457200" cy="457200"/>
          </a:xfrm>
          <a:prstGeom prst="ellipse">
            <a:avLst/>
          </a:prstGeom>
          <a:solidFill>
            <a:schemeClr val="tx1"/>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222" name="Isosceles Triangle 221">
            <a:extLst>
              <a:ext uri="{FF2B5EF4-FFF2-40B4-BE49-F238E27FC236}">
                <a16:creationId xmlns:a16="http://schemas.microsoft.com/office/drawing/2014/main" id="{00000000-0008-0000-0300-0000DE000000}"/>
              </a:ext>
            </a:extLst>
          </xdr:cNvPr>
          <xdr:cNvSpPr/>
        </xdr:nvSpPr>
        <xdr:spPr>
          <a:xfrm>
            <a:off x="3215671" y="1783098"/>
            <a:ext cx="91440" cy="182878"/>
          </a:xfrm>
          <a:prstGeom prst="triangle">
            <a:avLst/>
          </a:prstGeom>
          <a:solidFill>
            <a:schemeClr val="tx1"/>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223" name="TextBox 18">
            <a:extLst>
              <a:ext uri="{FF2B5EF4-FFF2-40B4-BE49-F238E27FC236}">
                <a16:creationId xmlns:a16="http://schemas.microsoft.com/office/drawing/2014/main" id="{00000000-0008-0000-0300-0000DF000000}"/>
              </a:ext>
            </a:extLst>
          </xdr:cNvPr>
          <xdr:cNvSpPr txBox="1">
            <a:spLocks noChangeAspect="1"/>
          </xdr:cNvSpPr>
        </xdr:nvSpPr>
        <xdr:spPr>
          <a:xfrm>
            <a:off x="2987080" y="2240293"/>
            <a:ext cx="1097268" cy="548640"/>
          </a:xfrm>
          <a:prstGeom prst="rect">
            <a:avLst/>
          </a:prstGeom>
          <a:solidFill>
            <a:schemeClr val="accent4">
              <a:lumMod val="75000"/>
            </a:schemeClr>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Unit</a:t>
            </a:r>
          </a:p>
        </xdr:txBody>
      </xdr:sp>
      <xdr:sp macro="" textlink="">
        <xdr:nvSpPr>
          <xdr:cNvPr id="224" name="TextBox 19">
            <a:extLst>
              <a:ext uri="{FF2B5EF4-FFF2-40B4-BE49-F238E27FC236}">
                <a16:creationId xmlns:a16="http://schemas.microsoft.com/office/drawing/2014/main" id="{00000000-0008-0000-0300-0000E0000000}"/>
              </a:ext>
            </a:extLst>
          </xdr:cNvPr>
          <xdr:cNvSpPr txBox="1">
            <a:spLocks noChangeAspect="1"/>
          </xdr:cNvSpPr>
        </xdr:nvSpPr>
        <xdr:spPr>
          <a:xfrm>
            <a:off x="2438434" y="2788933"/>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Max</a:t>
            </a:r>
            <a:endParaRPr lang="en-US">
              <a:solidFill>
                <a:schemeClr val="bg1"/>
              </a:solidFill>
              <a:latin typeface="Comic Sans MS" panose="030F0702030302020204" pitchFamily="66" charset="0"/>
            </a:endParaRPr>
          </a:p>
        </xdr:txBody>
      </xdr:sp>
    </xdr:grpSp>
    <xdr:clientData/>
  </xdr:twoCellAnchor>
  <xdr:twoCellAnchor>
    <xdr:from>
      <xdr:col>6</xdr:col>
      <xdr:colOff>0</xdr:colOff>
      <xdr:row>7</xdr:row>
      <xdr:rowOff>231644</xdr:rowOff>
    </xdr:from>
    <xdr:to>
      <xdr:col>10</xdr:col>
      <xdr:colOff>0</xdr:colOff>
      <xdr:row>16</xdr:row>
      <xdr:rowOff>0</xdr:rowOff>
    </xdr:to>
    <xdr:grpSp>
      <xdr:nvGrpSpPr>
        <xdr:cNvPr id="235" name="Group 234">
          <a:extLst>
            <a:ext uri="{FF2B5EF4-FFF2-40B4-BE49-F238E27FC236}">
              <a16:creationId xmlns:a16="http://schemas.microsoft.com/office/drawing/2014/main" id="{00000000-0008-0000-0300-0000EB000000}"/>
            </a:ext>
          </a:extLst>
        </xdr:cNvPr>
        <xdr:cNvGrpSpPr/>
      </xdr:nvGrpSpPr>
      <xdr:grpSpPr>
        <a:xfrm>
          <a:off x="1632857" y="2136644"/>
          <a:ext cx="1088572" cy="2217642"/>
          <a:chOff x="2712757" y="1600220"/>
          <a:chExt cx="1097274" cy="2194536"/>
        </a:xfrm>
      </xdr:grpSpPr>
      <xdr:sp macro="" textlink="">
        <xdr:nvSpPr>
          <xdr:cNvPr id="242" name="TextBox 16">
            <a:extLst>
              <a:ext uri="{FF2B5EF4-FFF2-40B4-BE49-F238E27FC236}">
                <a16:creationId xmlns:a16="http://schemas.microsoft.com/office/drawing/2014/main" id="{00000000-0008-0000-0300-0000F2000000}"/>
              </a:ext>
            </a:extLst>
          </xdr:cNvPr>
          <xdr:cNvSpPr txBox="1"/>
        </xdr:nvSpPr>
        <xdr:spPr>
          <a:xfrm>
            <a:off x="2712777" y="1600220"/>
            <a:ext cx="365742"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1</a:t>
            </a:r>
          </a:p>
        </xdr:txBody>
      </xdr:sp>
      <xdr:sp macro="" textlink="">
        <xdr:nvSpPr>
          <xdr:cNvPr id="244" name="TextBox 17">
            <a:extLst>
              <a:ext uri="{FF2B5EF4-FFF2-40B4-BE49-F238E27FC236}">
                <a16:creationId xmlns:a16="http://schemas.microsoft.com/office/drawing/2014/main" id="{00000000-0008-0000-0300-0000F4000000}"/>
              </a:ext>
            </a:extLst>
          </xdr:cNvPr>
          <xdr:cNvSpPr txBox="1"/>
        </xdr:nvSpPr>
        <xdr:spPr>
          <a:xfrm>
            <a:off x="3078533" y="1600220"/>
            <a:ext cx="365742" cy="548614"/>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2</a:t>
            </a:r>
          </a:p>
        </xdr:txBody>
      </xdr:sp>
      <xdr:sp macro="" textlink="">
        <xdr:nvSpPr>
          <xdr:cNvPr id="245" name="TextBox 18">
            <a:extLst>
              <a:ext uri="{FF2B5EF4-FFF2-40B4-BE49-F238E27FC236}">
                <a16:creationId xmlns:a16="http://schemas.microsoft.com/office/drawing/2014/main" id="{00000000-0008-0000-0300-0000F5000000}"/>
              </a:ext>
            </a:extLst>
          </xdr:cNvPr>
          <xdr:cNvSpPr txBox="1"/>
        </xdr:nvSpPr>
        <xdr:spPr>
          <a:xfrm>
            <a:off x="3444289" y="1600220"/>
            <a:ext cx="365742" cy="548614"/>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3</a:t>
            </a:r>
          </a:p>
        </xdr:txBody>
      </xdr:sp>
      <xdr:sp macro="" textlink="">
        <xdr:nvSpPr>
          <xdr:cNvPr id="246" name="TextBox 19">
            <a:extLst>
              <a:ext uri="{FF2B5EF4-FFF2-40B4-BE49-F238E27FC236}">
                <a16:creationId xmlns:a16="http://schemas.microsoft.com/office/drawing/2014/main" id="{00000000-0008-0000-0300-0000F6000000}"/>
              </a:ext>
            </a:extLst>
          </xdr:cNvPr>
          <xdr:cNvSpPr txBox="1">
            <a:spLocks noChangeAspect="1"/>
          </xdr:cNvSpPr>
        </xdr:nvSpPr>
        <xdr:spPr>
          <a:xfrm>
            <a:off x="2712757" y="2148848"/>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247" name="TextBox 20">
            <a:extLst>
              <a:ext uri="{FF2B5EF4-FFF2-40B4-BE49-F238E27FC236}">
                <a16:creationId xmlns:a16="http://schemas.microsoft.com/office/drawing/2014/main" id="{00000000-0008-0000-0300-0000F7000000}"/>
              </a:ext>
            </a:extLst>
          </xdr:cNvPr>
          <xdr:cNvSpPr txBox="1">
            <a:spLocks noChangeAspect="1"/>
          </xdr:cNvSpPr>
        </xdr:nvSpPr>
        <xdr:spPr>
          <a:xfrm>
            <a:off x="2712763" y="2697496"/>
            <a:ext cx="548640" cy="548626"/>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Rst</a:t>
            </a:r>
            <a:endParaRPr lang="en-US">
              <a:solidFill>
                <a:schemeClr val="bg1"/>
              </a:solidFill>
              <a:latin typeface="Comic Sans MS" panose="030F0702030302020204" pitchFamily="66" charset="0"/>
            </a:endParaRPr>
          </a:p>
        </xdr:txBody>
      </xdr:sp>
      <xdr:sp macro="" textlink="">
        <xdr:nvSpPr>
          <xdr:cNvPr id="248" name="TextBox 12">
            <a:extLst>
              <a:ext uri="{FF2B5EF4-FFF2-40B4-BE49-F238E27FC236}">
                <a16:creationId xmlns:a16="http://schemas.microsoft.com/office/drawing/2014/main" id="{00000000-0008-0000-0300-0000F8000000}"/>
              </a:ext>
            </a:extLst>
          </xdr:cNvPr>
          <xdr:cNvSpPr txBox="1">
            <a:spLocks/>
          </xdr:cNvSpPr>
        </xdr:nvSpPr>
        <xdr:spPr>
          <a:xfrm>
            <a:off x="2712777" y="3246125"/>
            <a:ext cx="1097254" cy="548631"/>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COUNT</a:t>
            </a:r>
          </a:p>
        </xdr:txBody>
      </xdr:sp>
      <xdr:sp macro="" textlink="">
        <xdr:nvSpPr>
          <xdr:cNvPr id="249" name="TextBox 13">
            <a:extLst>
              <a:ext uri="{FF2B5EF4-FFF2-40B4-BE49-F238E27FC236}">
                <a16:creationId xmlns:a16="http://schemas.microsoft.com/office/drawing/2014/main" id="{00000000-0008-0000-0300-0000F9000000}"/>
              </a:ext>
            </a:extLst>
          </xdr:cNvPr>
          <xdr:cNvSpPr txBox="1">
            <a:spLocks/>
          </xdr:cNvSpPr>
        </xdr:nvSpPr>
        <xdr:spPr>
          <a:xfrm>
            <a:off x="3261391" y="2148842"/>
            <a:ext cx="548640" cy="109728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grpSp>
    <xdr:clientData/>
  </xdr:twoCellAnchor>
  <xdr:twoCellAnchor>
    <xdr:from>
      <xdr:col>52</xdr:col>
      <xdr:colOff>0</xdr:colOff>
      <xdr:row>33</xdr:row>
      <xdr:rowOff>0</xdr:rowOff>
    </xdr:from>
    <xdr:to>
      <xdr:col>56</xdr:col>
      <xdr:colOff>0</xdr:colOff>
      <xdr:row>39</xdr:row>
      <xdr:rowOff>0</xdr:rowOff>
    </xdr:to>
    <xdr:grpSp>
      <xdr:nvGrpSpPr>
        <xdr:cNvPr id="250" name="Group 249">
          <a:extLst>
            <a:ext uri="{FF2B5EF4-FFF2-40B4-BE49-F238E27FC236}">
              <a16:creationId xmlns:a16="http://schemas.microsoft.com/office/drawing/2014/main" id="{00000000-0008-0000-0300-0000FA000000}"/>
            </a:ext>
          </a:extLst>
        </xdr:cNvPr>
        <xdr:cNvGrpSpPr/>
      </xdr:nvGrpSpPr>
      <xdr:grpSpPr>
        <a:xfrm>
          <a:off x="14151429" y="8980714"/>
          <a:ext cx="1088571" cy="1632857"/>
          <a:chOff x="2804190" y="3429000"/>
          <a:chExt cx="1097274" cy="1645902"/>
        </a:xfrm>
      </xdr:grpSpPr>
      <xdr:sp macro="" textlink="">
        <xdr:nvSpPr>
          <xdr:cNvPr id="251" name="TextBox 43">
            <a:extLst>
              <a:ext uri="{FF2B5EF4-FFF2-40B4-BE49-F238E27FC236}">
                <a16:creationId xmlns:a16="http://schemas.microsoft.com/office/drawing/2014/main" id="{00000000-0008-0000-0300-0000FB000000}"/>
              </a:ext>
            </a:extLst>
          </xdr:cNvPr>
          <xdr:cNvSpPr txBox="1"/>
        </xdr:nvSpPr>
        <xdr:spPr>
          <a:xfrm>
            <a:off x="2804210" y="3429000"/>
            <a:ext cx="365742"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4</a:t>
            </a:r>
          </a:p>
        </xdr:txBody>
      </xdr:sp>
      <xdr:sp macro="" textlink="">
        <xdr:nvSpPr>
          <xdr:cNvPr id="252" name="TextBox 44">
            <a:extLst>
              <a:ext uri="{FF2B5EF4-FFF2-40B4-BE49-F238E27FC236}">
                <a16:creationId xmlns:a16="http://schemas.microsoft.com/office/drawing/2014/main" id="{00000000-0008-0000-0300-0000FC000000}"/>
              </a:ext>
            </a:extLst>
          </xdr:cNvPr>
          <xdr:cNvSpPr txBox="1"/>
        </xdr:nvSpPr>
        <xdr:spPr>
          <a:xfrm>
            <a:off x="3169966" y="3429000"/>
            <a:ext cx="365742" cy="548614"/>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2</a:t>
            </a:r>
          </a:p>
        </xdr:txBody>
      </xdr:sp>
      <xdr:sp macro="" textlink="">
        <xdr:nvSpPr>
          <xdr:cNvPr id="253" name="TextBox 45">
            <a:extLst>
              <a:ext uri="{FF2B5EF4-FFF2-40B4-BE49-F238E27FC236}">
                <a16:creationId xmlns:a16="http://schemas.microsoft.com/office/drawing/2014/main" id="{00000000-0008-0000-0300-0000FD000000}"/>
              </a:ext>
            </a:extLst>
          </xdr:cNvPr>
          <xdr:cNvSpPr txBox="1"/>
        </xdr:nvSpPr>
        <xdr:spPr>
          <a:xfrm>
            <a:off x="3535722" y="3429000"/>
            <a:ext cx="365742" cy="548614"/>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0</a:t>
            </a:r>
          </a:p>
        </xdr:txBody>
      </xdr:sp>
      <xdr:sp macro="" textlink="">
        <xdr:nvSpPr>
          <xdr:cNvPr id="254" name="TextBox 46">
            <a:extLst>
              <a:ext uri="{FF2B5EF4-FFF2-40B4-BE49-F238E27FC236}">
                <a16:creationId xmlns:a16="http://schemas.microsoft.com/office/drawing/2014/main" id="{00000000-0008-0000-0300-0000FE000000}"/>
              </a:ext>
            </a:extLst>
          </xdr:cNvPr>
          <xdr:cNvSpPr txBox="1">
            <a:spLocks noChangeAspect="1"/>
          </xdr:cNvSpPr>
        </xdr:nvSpPr>
        <xdr:spPr>
          <a:xfrm>
            <a:off x="2804190" y="3977628"/>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255" name="TextBox 47">
            <a:extLst>
              <a:ext uri="{FF2B5EF4-FFF2-40B4-BE49-F238E27FC236}">
                <a16:creationId xmlns:a16="http://schemas.microsoft.com/office/drawing/2014/main" id="{00000000-0008-0000-0300-0000FF000000}"/>
              </a:ext>
            </a:extLst>
          </xdr:cNvPr>
          <xdr:cNvSpPr txBox="1">
            <a:spLocks noChangeAspect="1"/>
          </xdr:cNvSpPr>
        </xdr:nvSpPr>
        <xdr:spPr>
          <a:xfrm>
            <a:off x="2804196" y="4526276"/>
            <a:ext cx="548640" cy="548626"/>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Rst</a:t>
            </a:r>
            <a:endParaRPr lang="en-US">
              <a:solidFill>
                <a:schemeClr val="bg1"/>
              </a:solidFill>
              <a:latin typeface="Comic Sans MS" panose="030F0702030302020204" pitchFamily="66" charset="0"/>
            </a:endParaRPr>
          </a:p>
        </xdr:txBody>
      </xdr:sp>
      <xdr:sp macro="" textlink="">
        <xdr:nvSpPr>
          <xdr:cNvPr id="256" name="TextBox 49">
            <a:extLst>
              <a:ext uri="{FF2B5EF4-FFF2-40B4-BE49-F238E27FC236}">
                <a16:creationId xmlns:a16="http://schemas.microsoft.com/office/drawing/2014/main" id="{00000000-0008-0000-0300-000000010000}"/>
              </a:ext>
            </a:extLst>
          </xdr:cNvPr>
          <xdr:cNvSpPr txBox="1">
            <a:spLocks/>
          </xdr:cNvSpPr>
        </xdr:nvSpPr>
        <xdr:spPr>
          <a:xfrm>
            <a:off x="3352824" y="3977622"/>
            <a:ext cx="548640" cy="109728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chemeClr val="accent4"/>
                </a:solidFill>
                <a:latin typeface="Arial" panose="020B0604020202020204" pitchFamily="34" charset="0"/>
                <a:cs typeface="Arial" panose="020B0604020202020204" pitchFamily="34" charset="0"/>
              </a:rPr>
              <a:t>R</a:t>
            </a:r>
          </a:p>
          <a:p>
            <a:r>
              <a:rPr lang="en-US" b="1">
                <a:solidFill>
                  <a:schemeClr val="accent4"/>
                </a:solidFill>
                <a:latin typeface="Arial" panose="020B0604020202020204" pitchFamily="34" charset="0"/>
                <a:cs typeface="Arial" panose="020B0604020202020204" pitchFamily="34" charset="0"/>
              </a:rPr>
              <a:t>T</a:t>
            </a:r>
          </a:p>
          <a:p>
            <a:r>
              <a:rPr lang="en-US" b="1">
                <a:solidFill>
                  <a:schemeClr val="accent4"/>
                </a:solidFill>
                <a:latin typeface="Arial" panose="020B0604020202020204" pitchFamily="34" charset="0"/>
                <a:cs typeface="Arial" panose="020B0604020202020204" pitchFamily="34" charset="0"/>
              </a:rPr>
              <a:t>M</a:t>
            </a:r>
          </a:p>
        </xdr:txBody>
      </xdr:sp>
    </xdr:grpSp>
    <xdr:clientData/>
  </xdr:twoCellAnchor>
  <xdr:twoCellAnchor>
    <xdr:from>
      <xdr:col>42</xdr:col>
      <xdr:colOff>0</xdr:colOff>
      <xdr:row>41</xdr:row>
      <xdr:rowOff>0</xdr:rowOff>
    </xdr:from>
    <xdr:to>
      <xdr:col>50</xdr:col>
      <xdr:colOff>0</xdr:colOff>
      <xdr:row>53</xdr:row>
      <xdr:rowOff>0</xdr:rowOff>
    </xdr:to>
    <xdr:grpSp>
      <xdr:nvGrpSpPr>
        <xdr:cNvPr id="228" name="Group 227">
          <a:extLst>
            <a:ext uri="{FF2B5EF4-FFF2-40B4-BE49-F238E27FC236}">
              <a16:creationId xmlns:a16="http://schemas.microsoft.com/office/drawing/2014/main" id="{00000000-0008-0000-0300-0000E4000000}"/>
            </a:ext>
          </a:extLst>
        </xdr:cNvPr>
        <xdr:cNvGrpSpPr/>
      </xdr:nvGrpSpPr>
      <xdr:grpSpPr>
        <a:xfrm>
          <a:off x="11430000" y="11157857"/>
          <a:ext cx="2177143" cy="3265714"/>
          <a:chOff x="2377440" y="1600220"/>
          <a:chExt cx="2189810" cy="3291804"/>
        </a:xfrm>
      </xdr:grpSpPr>
      <xdr:cxnSp macro="">
        <xdr:nvCxnSpPr>
          <xdr:cNvPr id="229" name="Connector: Elbow 228">
            <a:extLst>
              <a:ext uri="{FF2B5EF4-FFF2-40B4-BE49-F238E27FC236}">
                <a16:creationId xmlns:a16="http://schemas.microsoft.com/office/drawing/2014/main" id="{00000000-0008-0000-0300-0000E5000000}"/>
              </a:ext>
            </a:extLst>
          </xdr:cNvPr>
          <xdr:cNvCxnSpPr>
            <a:cxnSpLocks/>
            <a:stCxn id="258" idx="3"/>
          </xdr:cNvCxnSpPr>
        </xdr:nvCxnSpPr>
        <xdr:spPr>
          <a:xfrm flipV="1">
            <a:off x="4018610" y="3246096"/>
            <a:ext cx="548640" cy="10"/>
          </a:xfrm>
          <a:prstGeom prst="bentConnector3">
            <a:avLst>
              <a:gd name="adj1" fmla="val 50000"/>
            </a:avLst>
          </a:prstGeom>
          <a:noFill/>
          <a:ln w="38100" cap="rnd" cmpd="sng">
            <a:solidFill>
              <a:schemeClr val="accent1"/>
            </a:solidFill>
            <a:prstDash val="sysDash"/>
            <a:headEnd type="none" w="lg" len="med"/>
            <a:tailEnd type="arrow" w="lg" len="med"/>
          </a:ln>
        </xdr:spPr>
      </xdr:cxnSp>
      <xdr:grpSp>
        <xdr:nvGrpSpPr>
          <xdr:cNvPr id="230" name="Group 229">
            <a:extLst>
              <a:ext uri="{FF2B5EF4-FFF2-40B4-BE49-F238E27FC236}">
                <a16:creationId xmlns:a16="http://schemas.microsoft.com/office/drawing/2014/main" id="{00000000-0008-0000-0300-0000E6000000}"/>
              </a:ext>
            </a:extLst>
          </xdr:cNvPr>
          <xdr:cNvGrpSpPr/>
        </xdr:nvGrpSpPr>
        <xdr:grpSpPr>
          <a:xfrm>
            <a:off x="2377440" y="1600220"/>
            <a:ext cx="1645902" cy="3291804"/>
            <a:chOff x="2377440" y="1600220"/>
            <a:chExt cx="1645902" cy="3291804"/>
          </a:xfrm>
        </xdr:grpSpPr>
        <xdr:sp macro="" textlink="">
          <xdr:nvSpPr>
            <xdr:cNvPr id="231" name="TextBox 53">
              <a:extLst>
                <a:ext uri="{FF2B5EF4-FFF2-40B4-BE49-F238E27FC236}">
                  <a16:creationId xmlns:a16="http://schemas.microsoft.com/office/drawing/2014/main" id="{00000000-0008-0000-0300-0000E7000000}"/>
                </a:ext>
              </a:extLst>
            </xdr:cNvPr>
            <xdr:cNvSpPr txBox="1">
              <a:spLocks/>
            </xdr:cNvSpPr>
          </xdr:nvSpPr>
          <xdr:spPr>
            <a:xfrm>
              <a:off x="2377440" y="2148842"/>
              <a:ext cx="1645902" cy="1097280"/>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I</a:t>
              </a:r>
            </a:p>
          </xdr:txBody>
        </xdr:sp>
        <xdr:sp macro="" textlink="">
          <xdr:nvSpPr>
            <xdr:cNvPr id="232" name="TextBox 54">
              <a:extLst>
                <a:ext uri="{FF2B5EF4-FFF2-40B4-BE49-F238E27FC236}">
                  <a16:creationId xmlns:a16="http://schemas.microsoft.com/office/drawing/2014/main" id="{00000000-0008-0000-0300-0000E8000000}"/>
                </a:ext>
              </a:extLst>
            </xdr:cNvPr>
            <xdr:cNvSpPr txBox="1">
              <a:spLocks/>
            </xdr:cNvSpPr>
          </xdr:nvSpPr>
          <xdr:spPr>
            <a:xfrm>
              <a:off x="2377440" y="3246110"/>
              <a:ext cx="1645902" cy="1097280"/>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Function</a:t>
              </a:r>
            </a:p>
          </xdr:txBody>
        </xdr:sp>
        <xdr:grpSp>
          <xdr:nvGrpSpPr>
            <xdr:cNvPr id="233" name="Group 232">
              <a:extLst>
                <a:ext uri="{FF2B5EF4-FFF2-40B4-BE49-F238E27FC236}">
                  <a16:creationId xmlns:a16="http://schemas.microsoft.com/office/drawing/2014/main" id="{00000000-0008-0000-0300-0000E9000000}"/>
                </a:ext>
              </a:extLst>
            </xdr:cNvPr>
            <xdr:cNvGrpSpPr/>
          </xdr:nvGrpSpPr>
          <xdr:grpSpPr>
            <a:xfrm>
              <a:off x="2377440" y="1600220"/>
              <a:ext cx="1645902" cy="548635"/>
              <a:chOff x="2438446" y="2983236"/>
              <a:chExt cx="1645902" cy="548635"/>
            </a:xfrm>
          </xdr:grpSpPr>
          <xdr:sp macro="" textlink="">
            <xdr:nvSpPr>
              <xdr:cNvPr id="259" name="TextBox 59">
                <a:extLst>
                  <a:ext uri="{FF2B5EF4-FFF2-40B4-BE49-F238E27FC236}">
                    <a16:creationId xmlns:a16="http://schemas.microsoft.com/office/drawing/2014/main" id="{00000000-0008-0000-0300-000003010000}"/>
                  </a:ext>
                </a:extLst>
              </xdr:cNvPr>
              <xdr:cNvSpPr txBox="1">
                <a:spLocks noChangeAspect="1"/>
              </xdr:cNvSpPr>
            </xdr:nvSpPr>
            <xdr:spPr>
              <a:xfrm>
                <a:off x="2438446" y="2983236"/>
                <a:ext cx="1645902" cy="548635"/>
              </a:xfrm>
              <a:prstGeom prst="rect">
                <a:avLst/>
              </a:prstGeom>
              <a:pattFill prst="wdDnDiag">
                <a:fgClr>
                  <a:schemeClr val="accent2"/>
                </a:fgClr>
                <a:bgClr>
                  <a:schemeClr val="tx1"/>
                </a:bgClr>
              </a:pattFill>
              <a:ln w="38100" cap="rnd">
                <a:solidFill>
                  <a:schemeClr val="accent1"/>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b="1">
                  <a:solidFill>
                    <a:srgbClr val="FF0000"/>
                  </a:solidFill>
                  <a:latin typeface="Arial" panose="020B0604020202020204" pitchFamily="34" charset="0"/>
                  <a:cs typeface="Arial" panose="020B0604020202020204" pitchFamily="34" charset="0"/>
                </a:endParaRPr>
              </a:p>
            </xdr:txBody>
          </xdr:sp>
          <xdr:sp macro="" textlink="">
            <xdr:nvSpPr>
              <xdr:cNvPr id="260" name="TextBox 60">
                <a:extLst>
                  <a:ext uri="{FF2B5EF4-FFF2-40B4-BE49-F238E27FC236}">
                    <a16:creationId xmlns:a16="http://schemas.microsoft.com/office/drawing/2014/main" id="{00000000-0008-0000-0300-000004010000}"/>
                  </a:ext>
                </a:extLst>
              </xdr:cNvPr>
              <xdr:cNvSpPr txBox="1">
                <a:spLocks/>
              </xdr:cNvSpPr>
            </xdr:nvSpPr>
            <xdr:spPr>
              <a:xfrm>
                <a:off x="2712757" y="3074673"/>
                <a:ext cx="1097280" cy="365760"/>
              </a:xfrm>
              <a:prstGeom prst="rect">
                <a:avLst/>
              </a:prstGeom>
              <a:solidFill>
                <a:schemeClr val="accent2"/>
              </a:solidFill>
              <a:ln w="38100" cap="rnd">
                <a:noFill/>
              </a:ln>
              <a:effectLst>
                <a:softEdge rad="50800"/>
              </a:effectLst>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FF0000"/>
                    </a:solidFill>
                    <a:latin typeface="Arial" panose="020B0604020202020204" pitchFamily="34" charset="0"/>
                    <a:cs typeface="Arial" panose="020B0604020202020204" pitchFamily="34" charset="0"/>
                  </a:rPr>
                  <a:t>SAFETY</a:t>
                </a:r>
              </a:p>
            </xdr:txBody>
          </xdr:sp>
        </xdr:grpSp>
        <xdr:sp macro="" textlink="">
          <xdr:nvSpPr>
            <xdr:cNvPr id="234" name="TextBox 56">
              <a:extLst>
                <a:ext uri="{FF2B5EF4-FFF2-40B4-BE49-F238E27FC236}">
                  <a16:creationId xmlns:a16="http://schemas.microsoft.com/office/drawing/2014/main" id="{00000000-0008-0000-0300-0000EA000000}"/>
                </a:ext>
              </a:extLst>
            </xdr:cNvPr>
            <xdr:cNvSpPr txBox="1">
              <a:spLocks noChangeAspect="1"/>
            </xdr:cNvSpPr>
          </xdr:nvSpPr>
          <xdr:spPr>
            <a:xfrm>
              <a:off x="2377440" y="4343384"/>
              <a:ext cx="1645902" cy="548640"/>
            </a:xfrm>
            <a:prstGeom prst="rect">
              <a:avLst/>
            </a:prstGeom>
            <a:solidFill>
              <a:schemeClr val="tx1"/>
            </a:solidFill>
            <a:ln w="38100" cap="rnd">
              <a:solidFill>
                <a:srgbClr val="FF0000"/>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SP</a:t>
              </a:r>
              <a:r>
                <a:rPr lang="en-US" baseline="-25000">
                  <a:solidFill>
                    <a:schemeClr val="bg1"/>
                  </a:solidFill>
                  <a:latin typeface="Comic Sans MS" panose="030F0702030302020204" pitchFamily="66" charset="0"/>
                </a:rPr>
                <a:t>MR or AR</a:t>
              </a:r>
            </a:p>
          </xdr:txBody>
        </xdr:sp>
        <xdr:cxnSp macro="">
          <xdr:nvCxnSpPr>
            <xdr:cNvPr id="257" name="Straight Connector 256">
              <a:extLst>
                <a:ext uri="{FF2B5EF4-FFF2-40B4-BE49-F238E27FC236}">
                  <a16:creationId xmlns:a16="http://schemas.microsoft.com/office/drawing/2014/main" id="{00000000-0008-0000-0300-000001010000}"/>
                </a:ext>
              </a:extLst>
            </xdr:cNvPr>
            <xdr:cNvCxnSpPr>
              <a:cxnSpLocks/>
            </xdr:cNvCxnSpPr>
          </xdr:nvCxnSpPr>
          <xdr:spPr>
            <a:xfrm flipH="1">
              <a:off x="2377440" y="3246122"/>
              <a:ext cx="1641170" cy="0"/>
            </a:xfrm>
            <a:prstGeom prst="line">
              <a:avLst/>
            </a:prstGeom>
            <a:noFill/>
            <a:ln w="38100" cap="rnd">
              <a:solidFill>
                <a:schemeClr val="accent1"/>
              </a:solidFill>
            </a:ln>
          </xdr:spPr>
        </xdr:cxnSp>
        <xdr:sp macro="" textlink="">
          <xdr:nvSpPr>
            <xdr:cNvPr id="258" name="Rectangle 257">
              <a:extLst>
                <a:ext uri="{FF2B5EF4-FFF2-40B4-BE49-F238E27FC236}">
                  <a16:creationId xmlns:a16="http://schemas.microsoft.com/office/drawing/2014/main" id="{00000000-0008-0000-0300-000002010000}"/>
                </a:ext>
              </a:extLst>
            </xdr:cNvPr>
            <xdr:cNvSpPr>
              <a:spLocks noChangeAspect="1"/>
            </xdr:cNvSpPr>
          </xdr:nvSpPr>
          <xdr:spPr>
            <a:xfrm>
              <a:off x="2377440" y="2148841"/>
              <a:ext cx="1641170" cy="2194530"/>
            </a:xfrm>
            <a:prstGeom prst="rect">
              <a:avLst/>
            </a:prstGeom>
            <a:noFill/>
            <a:ln w="381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grpSp>
    <xdr:clientData/>
  </xdr:twoCellAnchor>
  <xdr:twoCellAnchor>
    <xdr:from>
      <xdr:col>50</xdr:col>
      <xdr:colOff>0</xdr:colOff>
      <xdr:row>48</xdr:row>
      <xdr:rowOff>272142</xdr:rowOff>
    </xdr:from>
    <xdr:to>
      <xdr:col>71</xdr:col>
      <xdr:colOff>0</xdr:colOff>
      <xdr:row>53</xdr:row>
      <xdr:rowOff>0</xdr:rowOff>
    </xdr:to>
    <xdr:grpSp>
      <xdr:nvGrpSpPr>
        <xdr:cNvPr id="261" name="Group 260">
          <a:extLst>
            <a:ext uri="{FF2B5EF4-FFF2-40B4-BE49-F238E27FC236}">
              <a16:creationId xmlns:a16="http://schemas.microsoft.com/office/drawing/2014/main" id="{00000000-0008-0000-0300-000005010000}"/>
            </a:ext>
          </a:extLst>
        </xdr:cNvPr>
        <xdr:cNvGrpSpPr/>
      </xdr:nvGrpSpPr>
      <xdr:grpSpPr>
        <a:xfrm>
          <a:off x="13607143" y="13334999"/>
          <a:ext cx="5715000" cy="1088572"/>
          <a:chOff x="472444" y="5166329"/>
          <a:chExt cx="5486400" cy="1097292"/>
        </a:xfrm>
      </xdr:grpSpPr>
      <xdr:cxnSp macro="">
        <xdr:nvCxnSpPr>
          <xdr:cNvPr id="262" name="Connector: Elbow 261">
            <a:extLst>
              <a:ext uri="{FF2B5EF4-FFF2-40B4-BE49-F238E27FC236}">
                <a16:creationId xmlns:a16="http://schemas.microsoft.com/office/drawing/2014/main" id="{00000000-0008-0000-0300-000006010000}"/>
              </a:ext>
            </a:extLst>
          </xdr:cNvPr>
          <xdr:cNvCxnSpPr>
            <a:cxnSpLocks/>
            <a:stCxn id="269" idx="3"/>
          </xdr:cNvCxnSpPr>
        </xdr:nvCxnSpPr>
        <xdr:spPr>
          <a:xfrm>
            <a:off x="5410204" y="5714969"/>
            <a:ext cx="548640" cy="6"/>
          </a:xfrm>
          <a:prstGeom prst="bentConnector3">
            <a:avLst>
              <a:gd name="adj1" fmla="val 50000"/>
            </a:avLst>
          </a:prstGeom>
          <a:noFill/>
          <a:ln w="38100" cap="rnd" cmpd="sng">
            <a:solidFill>
              <a:schemeClr val="accent1"/>
            </a:solidFill>
            <a:prstDash val="sysDash"/>
            <a:headEnd type="none" w="lg" len="med"/>
            <a:tailEnd type="arrow" w="lg" len="med"/>
          </a:ln>
        </xdr:spPr>
      </xdr:cxnSp>
      <xdr:grpSp>
        <xdr:nvGrpSpPr>
          <xdr:cNvPr id="263" name="Group 262">
            <a:extLst>
              <a:ext uri="{FF2B5EF4-FFF2-40B4-BE49-F238E27FC236}">
                <a16:creationId xmlns:a16="http://schemas.microsoft.com/office/drawing/2014/main" id="{00000000-0008-0000-0300-000007010000}"/>
              </a:ext>
            </a:extLst>
          </xdr:cNvPr>
          <xdr:cNvGrpSpPr/>
        </xdr:nvGrpSpPr>
        <xdr:grpSpPr>
          <a:xfrm>
            <a:off x="472444" y="5166329"/>
            <a:ext cx="4937760" cy="1097292"/>
            <a:chOff x="457200" y="5166329"/>
            <a:chExt cx="4937760" cy="1097292"/>
          </a:xfrm>
        </xdr:grpSpPr>
        <xdr:sp macro="" textlink="">
          <xdr:nvSpPr>
            <xdr:cNvPr id="264" name="TextBox 29">
              <a:extLst>
                <a:ext uri="{FF2B5EF4-FFF2-40B4-BE49-F238E27FC236}">
                  <a16:creationId xmlns:a16="http://schemas.microsoft.com/office/drawing/2014/main" id="{00000000-0008-0000-0300-000008010000}"/>
                </a:ext>
              </a:extLst>
            </xdr:cNvPr>
            <xdr:cNvSpPr txBox="1">
              <a:spLocks/>
            </xdr:cNvSpPr>
          </xdr:nvSpPr>
          <xdr:spPr>
            <a:xfrm>
              <a:off x="2103120" y="5166341"/>
              <a:ext cx="1645902" cy="1097280"/>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I</a:t>
              </a:r>
            </a:p>
          </xdr:txBody>
        </xdr:sp>
        <xdr:sp macro="" textlink="">
          <xdr:nvSpPr>
            <xdr:cNvPr id="265" name="TextBox 30">
              <a:extLst>
                <a:ext uri="{FF2B5EF4-FFF2-40B4-BE49-F238E27FC236}">
                  <a16:creationId xmlns:a16="http://schemas.microsoft.com/office/drawing/2014/main" id="{00000000-0008-0000-0300-000009010000}"/>
                </a:ext>
              </a:extLst>
            </xdr:cNvPr>
            <xdr:cNvSpPr txBox="1">
              <a:spLocks/>
            </xdr:cNvSpPr>
          </xdr:nvSpPr>
          <xdr:spPr>
            <a:xfrm>
              <a:off x="3749040" y="5166341"/>
              <a:ext cx="1645902" cy="1097280"/>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Function</a:t>
              </a:r>
            </a:p>
          </xdr:txBody>
        </xdr:sp>
        <xdr:grpSp>
          <xdr:nvGrpSpPr>
            <xdr:cNvPr id="266" name="Group 265">
              <a:extLst>
                <a:ext uri="{FF2B5EF4-FFF2-40B4-BE49-F238E27FC236}">
                  <a16:creationId xmlns:a16="http://schemas.microsoft.com/office/drawing/2014/main" id="{00000000-0008-0000-0300-00000A010000}"/>
                </a:ext>
              </a:extLst>
            </xdr:cNvPr>
            <xdr:cNvGrpSpPr/>
          </xdr:nvGrpSpPr>
          <xdr:grpSpPr>
            <a:xfrm>
              <a:off x="457200" y="5166341"/>
              <a:ext cx="1645902" cy="548635"/>
              <a:chOff x="2438446" y="2983236"/>
              <a:chExt cx="1645902" cy="548635"/>
            </a:xfrm>
          </xdr:grpSpPr>
          <xdr:sp macro="" textlink="">
            <xdr:nvSpPr>
              <xdr:cNvPr id="270" name="TextBox 35">
                <a:extLst>
                  <a:ext uri="{FF2B5EF4-FFF2-40B4-BE49-F238E27FC236}">
                    <a16:creationId xmlns:a16="http://schemas.microsoft.com/office/drawing/2014/main" id="{00000000-0008-0000-0300-00000E010000}"/>
                  </a:ext>
                </a:extLst>
              </xdr:cNvPr>
              <xdr:cNvSpPr txBox="1">
                <a:spLocks noChangeAspect="1"/>
              </xdr:cNvSpPr>
            </xdr:nvSpPr>
            <xdr:spPr>
              <a:xfrm>
                <a:off x="2438446" y="2983236"/>
                <a:ext cx="1645902" cy="548635"/>
              </a:xfrm>
              <a:prstGeom prst="rect">
                <a:avLst/>
              </a:prstGeom>
              <a:pattFill prst="wdDnDiag">
                <a:fgClr>
                  <a:schemeClr val="accent2"/>
                </a:fgClr>
                <a:bgClr>
                  <a:schemeClr val="tx1"/>
                </a:bgClr>
              </a:pattFill>
              <a:ln w="38100" cap="rnd">
                <a:solidFill>
                  <a:schemeClr val="accent1"/>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b="1">
                  <a:solidFill>
                    <a:srgbClr val="FF0000"/>
                  </a:solidFill>
                  <a:latin typeface="Arial" panose="020B0604020202020204" pitchFamily="34" charset="0"/>
                  <a:cs typeface="Arial" panose="020B0604020202020204" pitchFamily="34" charset="0"/>
                </a:endParaRPr>
              </a:p>
            </xdr:txBody>
          </xdr:sp>
          <xdr:sp macro="" textlink="">
            <xdr:nvSpPr>
              <xdr:cNvPr id="271" name="TextBox 36">
                <a:extLst>
                  <a:ext uri="{FF2B5EF4-FFF2-40B4-BE49-F238E27FC236}">
                    <a16:creationId xmlns:a16="http://schemas.microsoft.com/office/drawing/2014/main" id="{00000000-0008-0000-0300-00000F010000}"/>
                  </a:ext>
                </a:extLst>
              </xdr:cNvPr>
              <xdr:cNvSpPr txBox="1">
                <a:spLocks/>
              </xdr:cNvSpPr>
            </xdr:nvSpPr>
            <xdr:spPr>
              <a:xfrm>
                <a:off x="2712757" y="3074673"/>
                <a:ext cx="1097280" cy="365760"/>
              </a:xfrm>
              <a:prstGeom prst="rect">
                <a:avLst/>
              </a:prstGeom>
              <a:solidFill>
                <a:schemeClr val="accent2"/>
              </a:solidFill>
              <a:ln w="38100" cap="rnd">
                <a:noFill/>
              </a:ln>
              <a:effectLst>
                <a:softEdge rad="50800"/>
              </a:effectLst>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FF0000"/>
                    </a:solidFill>
                    <a:latin typeface="Arial" panose="020B0604020202020204" pitchFamily="34" charset="0"/>
                    <a:cs typeface="Arial" panose="020B0604020202020204" pitchFamily="34" charset="0"/>
                  </a:rPr>
                  <a:t>SAFETY</a:t>
                </a:r>
              </a:p>
            </xdr:txBody>
          </xdr:sp>
        </xdr:grpSp>
        <xdr:sp macro="" textlink="">
          <xdr:nvSpPr>
            <xdr:cNvPr id="267" name="TextBox 32">
              <a:extLst>
                <a:ext uri="{FF2B5EF4-FFF2-40B4-BE49-F238E27FC236}">
                  <a16:creationId xmlns:a16="http://schemas.microsoft.com/office/drawing/2014/main" id="{00000000-0008-0000-0300-00000B010000}"/>
                </a:ext>
              </a:extLst>
            </xdr:cNvPr>
            <xdr:cNvSpPr txBox="1">
              <a:spLocks noChangeAspect="1"/>
            </xdr:cNvSpPr>
          </xdr:nvSpPr>
          <xdr:spPr>
            <a:xfrm>
              <a:off x="457200" y="5714975"/>
              <a:ext cx="1645902" cy="548640"/>
            </a:xfrm>
            <a:prstGeom prst="rect">
              <a:avLst/>
            </a:prstGeom>
            <a:solidFill>
              <a:schemeClr val="tx1"/>
            </a:solidFill>
            <a:ln w="38100" cap="rnd">
              <a:solidFill>
                <a:srgbClr val="FF0000"/>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SP</a:t>
              </a:r>
              <a:r>
                <a:rPr lang="en-US" baseline="-25000">
                  <a:solidFill>
                    <a:schemeClr val="bg1"/>
                  </a:solidFill>
                  <a:latin typeface="Comic Sans MS" panose="030F0702030302020204" pitchFamily="66" charset="0"/>
                </a:rPr>
                <a:t>MR or AR</a:t>
              </a:r>
            </a:p>
          </xdr:txBody>
        </xdr:sp>
        <xdr:cxnSp macro="">
          <xdr:nvCxnSpPr>
            <xdr:cNvPr id="268" name="Straight Connector 267">
              <a:extLst>
                <a:ext uri="{FF2B5EF4-FFF2-40B4-BE49-F238E27FC236}">
                  <a16:creationId xmlns:a16="http://schemas.microsoft.com/office/drawing/2014/main" id="{00000000-0008-0000-0300-00000C010000}"/>
                </a:ext>
              </a:extLst>
            </xdr:cNvPr>
            <xdr:cNvCxnSpPr>
              <a:cxnSpLocks/>
              <a:stCxn id="269" idx="0"/>
              <a:endCxn id="269" idx="2"/>
            </xdr:cNvCxnSpPr>
          </xdr:nvCxnSpPr>
          <xdr:spPr>
            <a:xfrm>
              <a:off x="3749040" y="5166329"/>
              <a:ext cx="0" cy="1097280"/>
            </a:xfrm>
            <a:prstGeom prst="line">
              <a:avLst/>
            </a:prstGeom>
            <a:noFill/>
            <a:ln w="38100" cap="rnd">
              <a:solidFill>
                <a:schemeClr val="accent1"/>
              </a:solidFill>
            </a:ln>
          </xdr:spPr>
        </xdr:cxnSp>
        <xdr:sp macro="" textlink="">
          <xdr:nvSpPr>
            <xdr:cNvPr id="269" name="Rectangle 268">
              <a:extLst>
                <a:ext uri="{FF2B5EF4-FFF2-40B4-BE49-F238E27FC236}">
                  <a16:creationId xmlns:a16="http://schemas.microsoft.com/office/drawing/2014/main" id="{00000000-0008-0000-0300-00000D010000}"/>
                </a:ext>
              </a:extLst>
            </xdr:cNvPr>
            <xdr:cNvSpPr>
              <a:spLocks/>
            </xdr:cNvSpPr>
          </xdr:nvSpPr>
          <xdr:spPr>
            <a:xfrm>
              <a:off x="2103120" y="5166329"/>
              <a:ext cx="3291840" cy="1097280"/>
            </a:xfrm>
            <a:prstGeom prst="rect">
              <a:avLst/>
            </a:prstGeom>
            <a:noFill/>
            <a:ln w="381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250996</xdr:colOff>
      <xdr:row>1</xdr:row>
      <xdr:rowOff>0</xdr:rowOff>
    </xdr:from>
    <xdr:to>
      <xdr:col>6</xdr:col>
      <xdr:colOff>250996</xdr:colOff>
      <xdr:row>1</xdr:row>
      <xdr:rowOff>0</xdr:rowOff>
    </xdr:to>
    <xdr:cxnSp macro="">
      <xdr:nvCxnSpPr>
        <xdr:cNvPr id="2" name="Straight Connector 1">
          <a:extLst>
            <a:ext uri="{FF2B5EF4-FFF2-40B4-BE49-F238E27FC236}">
              <a16:creationId xmlns:a16="http://schemas.microsoft.com/office/drawing/2014/main" id="{00000000-0008-0000-0400-000002000000}"/>
            </a:ext>
          </a:extLst>
        </xdr:cNvPr>
        <xdr:cNvCxnSpPr/>
      </xdr:nvCxnSpPr>
      <xdr:spPr>
        <a:xfrm>
          <a:off x="250996" y="217170"/>
          <a:ext cx="162306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250996</xdr:colOff>
      <xdr:row>1</xdr:row>
      <xdr:rowOff>973</xdr:rowOff>
    </xdr:from>
    <xdr:to>
      <xdr:col>120</xdr:col>
      <xdr:colOff>250996</xdr:colOff>
      <xdr:row>68</xdr:row>
      <xdr:rowOff>732</xdr:rowOff>
    </xdr:to>
    <xdr:grpSp>
      <xdr:nvGrpSpPr>
        <xdr:cNvPr id="3" name="Group 2">
          <a:extLst>
            <a:ext uri="{FF2B5EF4-FFF2-40B4-BE49-F238E27FC236}">
              <a16:creationId xmlns:a16="http://schemas.microsoft.com/office/drawing/2014/main" id="{00000000-0008-0000-0400-000003000000}"/>
            </a:ext>
          </a:extLst>
        </xdr:cNvPr>
        <xdr:cNvGrpSpPr/>
      </xdr:nvGrpSpPr>
      <xdr:grpSpPr>
        <a:xfrm>
          <a:off x="250996" y="273116"/>
          <a:ext cx="32657143" cy="18233330"/>
          <a:chOff x="250996" y="267673"/>
          <a:chExt cx="32120803" cy="17934847"/>
        </a:xfrm>
      </xdr:grpSpPr>
      <xdr:grpSp>
        <xdr:nvGrpSpPr>
          <xdr:cNvPr id="4" name="Group 3">
            <a:extLst>
              <a:ext uri="{FF2B5EF4-FFF2-40B4-BE49-F238E27FC236}">
                <a16:creationId xmlns:a16="http://schemas.microsoft.com/office/drawing/2014/main" id="{00000000-0008-0000-0400-000004000000}"/>
              </a:ext>
            </a:extLst>
          </xdr:cNvPr>
          <xdr:cNvGrpSpPr/>
        </xdr:nvGrpSpPr>
        <xdr:grpSpPr>
          <a:xfrm>
            <a:off x="250996" y="267673"/>
            <a:ext cx="32120803" cy="17934847"/>
            <a:chOff x="266700" y="266700"/>
            <a:chExt cx="32004000" cy="18403032"/>
          </a:xfrm>
        </xdr:grpSpPr>
        <xdr:cxnSp macro="">
          <xdr:nvCxnSpPr>
            <xdr:cNvPr id="30" name="Straight Connector 29">
              <a:extLst>
                <a:ext uri="{FF2B5EF4-FFF2-40B4-BE49-F238E27FC236}">
                  <a16:creationId xmlns:a16="http://schemas.microsoft.com/office/drawing/2014/main" id="{00000000-0008-0000-0400-00001E000000}"/>
                </a:ext>
              </a:extLst>
            </xdr:cNvPr>
            <xdr:cNvCxnSpPr/>
          </xdr:nvCxnSpPr>
          <xdr:spPr>
            <a:xfrm>
              <a:off x="30670500" y="10154491"/>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nvGrpSpPr>
            <xdr:cNvPr id="31" name="Group 30">
              <a:extLst>
                <a:ext uri="{FF2B5EF4-FFF2-40B4-BE49-F238E27FC236}">
                  <a16:creationId xmlns:a16="http://schemas.microsoft.com/office/drawing/2014/main" id="{00000000-0008-0000-0400-00001F000000}"/>
                </a:ext>
              </a:extLst>
            </xdr:cNvPr>
            <xdr:cNvGrpSpPr/>
          </xdr:nvGrpSpPr>
          <xdr:grpSpPr>
            <a:xfrm>
              <a:off x="266700" y="266700"/>
              <a:ext cx="32004000" cy="18403032"/>
              <a:chOff x="266700" y="266700"/>
              <a:chExt cx="32004000" cy="18403032"/>
            </a:xfrm>
          </xdr:grpSpPr>
          <xdr:cxnSp macro="">
            <xdr:nvCxnSpPr>
              <xdr:cNvPr id="32" name="Straight Connector 31">
                <a:extLst>
                  <a:ext uri="{FF2B5EF4-FFF2-40B4-BE49-F238E27FC236}">
                    <a16:creationId xmlns:a16="http://schemas.microsoft.com/office/drawing/2014/main" id="{00000000-0008-0000-0400-000020000000}"/>
                  </a:ext>
                </a:extLst>
              </xdr:cNvPr>
              <xdr:cNvCxnSpPr/>
            </xdr:nvCxnSpPr>
            <xdr:spPr>
              <a:xfrm>
                <a:off x="30670500" y="10703813"/>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33" name="Straight Connector 32">
                <a:extLst>
                  <a:ext uri="{FF2B5EF4-FFF2-40B4-BE49-F238E27FC236}">
                    <a16:creationId xmlns:a16="http://schemas.microsoft.com/office/drawing/2014/main" id="{00000000-0008-0000-0400-000021000000}"/>
                  </a:ext>
                </a:extLst>
              </xdr:cNvPr>
              <xdr:cNvCxnSpPr/>
            </xdr:nvCxnSpPr>
            <xdr:spPr>
              <a:xfrm>
                <a:off x="30670500" y="12351778"/>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nvGrpSpPr>
              <xdr:cNvPr id="34" name="Group 33">
                <a:extLst>
                  <a:ext uri="{FF2B5EF4-FFF2-40B4-BE49-F238E27FC236}">
                    <a16:creationId xmlns:a16="http://schemas.microsoft.com/office/drawing/2014/main" id="{00000000-0008-0000-0400-000022000000}"/>
                  </a:ext>
                </a:extLst>
              </xdr:cNvPr>
              <xdr:cNvGrpSpPr/>
            </xdr:nvGrpSpPr>
            <xdr:grpSpPr>
              <a:xfrm>
                <a:off x="266700" y="266700"/>
                <a:ext cx="32004000" cy="18403032"/>
                <a:chOff x="267433" y="267433"/>
                <a:chExt cx="32091923" cy="18452855"/>
              </a:xfrm>
            </xdr:grpSpPr>
            <xdr:cxnSp macro="">
              <xdr:nvCxnSpPr>
                <xdr:cNvPr id="46" name="Straight Connector 45">
                  <a:extLst>
                    <a:ext uri="{FF2B5EF4-FFF2-40B4-BE49-F238E27FC236}">
                      <a16:creationId xmlns:a16="http://schemas.microsoft.com/office/drawing/2014/main" id="{00000000-0008-0000-0400-00002E000000}"/>
                    </a:ext>
                  </a:extLst>
                </xdr:cNvPr>
                <xdr:cNvCxnSpPr/>
              </xdr:nvCxnSpPr>
              <xdr:spPr>
                <a:xfrm>
                  <a:off x="30754760" y="14313060"/>
                  <a:ext cx="1604596"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nvGrpSpPr>
                <xdr:cNvPr id="47" name="Group 46">
                  <a:extLst>
                    <a:ext uri="{FF2B5EF4-FFF2-40B4-BE49-F238E27FC236}">
                      <a16:creationId xmlns:a16="http://schemas.microsoft.com/office/drawing/2014/main" id="{00000000-0008-0000-0400-00002F000000}"/>
                    </a:ext>
                  </a:extLst>
                </xdr:cNvPr>
                <xdr:cNvGrpSpPr/>
              </xdr:nvGrpSpPr>
              <xdr:grpSpPr>
                <a:xfrm>
                  <a:off x="267433" y="267433"/>
                  <a:ext cx="32091923" cy="18452855"/>
                  <a:chOff x="267433" y="267433"/>
                  <a:chExt cx="32091923" cy="18452855"/>
                </a:xfrm>
              </xdr:grpSpPr>
              <xdr:grpSp>
                <xdr:nvGrpSpPr>
                  <xdr:cNvPr id="49" name="Group 48">
                    <a:extLst>
                      <a:ext uri="{FF2B5EF4-FFF2-40B4-BE49-F238E27FC236}">
                        <a16:creationId xmlns:a16="http://schemas.microsoft.com/office/drawing/2014/main" id="{00000000-0008-0000-0400-000031000000}"/>
                      </a:ext>
                    </a:extLst>
                  </xdr:cNvPr>
                  <xdr:cNvGrpSpPr/>
                </xdr:nvGrpSpPr>
                <xdr:grpSpPr>
                  <a:xfrm>
                    <a:off x="267433" y="267433"/>
                    <a:ext cx="32091923" cy="18452855"/>
                    <a:chOff x="272143" y="272143"/>
                    <a:chExt cx="32657143" cy="18777857"/>
                  </a:xfrm>
                </xdr:grpSpPr>
                <xdr:cxnSp macro="">
                  <xdr:nvCxnSpPr>
                    <xdr:cNvPr id="52" name="Straight Connector 51">
                      <a:extLst>
                        <a:ext uri="{FF2B5EF4-FFF2-40B4-BE49-F238E27FC236}">
                          <a16:creationId xmlns:a16="http://schemas.microsoft.com/office/drawing/2014/main" id="{00000000-0008-0000-0400-000034000000}"/>
                        </a:ext>
                      </a:extLst>
                    </xdr:cNvPr>
                    <xdr:cNvCxnSpPr/>
                  </xdr:nvCxnSpPr>
                  <xdr:spPr>
                    <a:xfrm>
                      <a:off x="272143" y="272143"/>
                      <a:ext cx="0" cy="18777857"/>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3" name="Straight Connector 52">
                      <a:extLst>
                        <a:ext uri="{FF2B5EF4-FFF2-40B4-BE49-F238E27FC236}">
                          <a16:creationId xmlns:a16="http://schemas.microsoft.com/office/drawing/2014/main" id="{00000000-0008-0000-0400-000035000000}"/>
                        </a:ext>
                      </a:extLst>
                    </xdr:cNvPr>
                    <xdr:cNvCxnSpPr/>
                  </xdr:nvCxnSpPr>
                  <xdr:spPr>
                    <a:xfrm flipH="1">
                      <a:off x="272143" y="272143"/>
                      <a:ext cx="32657143"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4" name="Straight Connector 53">
                      <a:extLst>
                        <a:ext uri="{FF2B5EF4-FFF2-40B4-BE49-F238E27FC236}">
                          <a16:creationId xmlns:a16="http://schemas.microsoft.com/office/drawing/2014/main" id="{00000000-0008-0000-0400-000036000000}"/>
                        </a:ext>
                      </a:extLst>
                    </xdr:cNvPr>
                    <xdr:cNvCxnSpPr/>
                  </xdr:nvCxnSpPr>
                  <xdr:spPr>
                    <a:xfrm flipH="1">
                      <a:off x="272143" y="19050000"/>
                      <a:ext cx="32657143"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5" name="Straight Connector 54">
                      <a:extLst>
                        <a:ext uri="{FF2B5EF4-FFF2-40B4-BE49-F238E27FC236}">
                          <a16:creationId xmlns:a16="http://schemas.microsoft.com/office/drawing/2014/main" id="{00000000-0008-0000-0400-000037000000}"/>
                        </a:ext>
                      </a:extLst>
                    </xdr:cNvPr>
                    <xdr:cNvCxnSpPr/>
                  </xdr:nvCxnSpPr>
                  <xdr:spPr>
                    <a:xfrm>
                      <a:off x="32929286" y="272143"/>
                      <a:ext cx="0" cy="18777857"/>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6" name="Straight Connector 55">
                      <a:extLst>
                        <a:ext uri="{FF2B5EF4-FFF2-40B4-BE49-F238E27FC236}">
                          <a16:creationId xmlns:a16="http://schemas.microsoft.com/office/drawing/2014/main" id="{00000000-0008-0000-0400-000038000000}"/>
                        </a:ext>
                      </a:extLst>
                    </xdr:cNvPr>
                    <xdr:cNvCxnSpPr/>
                  </xdr:nvCxnSpPr>
                  <xdr:spPr>
                    <a:xfrm>
                      <a:off x="31296429" y="272143"/>
                      <a:ext cx="0" cy="18777857"/>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cxnSp macro="">
                <xdr:nvCxnSpPr>
                  <xdr:cNvPr id="50" name="Straight Connector 49">
                    <a:extLst>
                      <a:ext uri="{FF2B5EF4-FFF2-40B4-BE49-F238E27FC236}">
                        <a16:creationId xmlns:a16="http://schemas.microsoft.com/office/drawing/2014/main" id="{00000000-0008-0000-0400-000032000000}"/>
                      </a:ext>
                    </a:extLst>
                  </xdr:cNvPr>
                  <xdr:cNvCxnSpPr/>
                </xdr:nvCxnSpPr>
                <xdr:spPr>
                  <a:xfrm>
                    <a:off x="30754760" y="16791700"/>
                    <a:ext cx="1604596"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1" name="Straight Connector 50">
                    <a:extLst>
                      <a:ext uri="{FF2B5EF4-FFF2-40B4-BE49-F238E27FC236}">
                        <a16:creationId xmlns:a16="http://schemas.microsoft.com/office/drawing/2014/main" id="{00000000-0008-0000-0400-000033000000}"/>
                      </a:ext>
                    </a:extLst>
                  </xdr:cNvPr>
                  <xdr:cNvCxnSpPr/>
                </xdr:nvCxnSpPr>
                <xdr:spPr>
                  <a:xfrm>
                    <a:off x="30754760" y="15139273"/>
                    <a:ext cx="1604596"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pic>
              <xdr:nvPicPr>
                <xdr:cNvPr id="48" name="Picture 47">
                  <a:extLst>
                    <a:ext uri="{FF2B5EF4-FFF2-40B4-BE49-F238E27FC236}">
                      <a16:creationId xmlns:a16="http://schemas.microsoft.com/office/drawing/2014/main" id="{00000000-0008-0000-0400-000030000000}"/>
                    </a:ext>
                  </a:extLst>
                </xdr:cNvPr>
                <xdr:cNvPicPr>
                  <a:picLocks noChangeAspect="1"/>
                </xdr:cNvPicPr>
              </xdr:nvPicPr>
              <xdr:blipFill>
                <a:blip xmlns:r="http://schemas.openxmlformats.org/officeDocument/2006/relationships" r:embed="rId1"/>
                <a:stretch>
                  <a:fillRect/>
                </a:stretch>
              </xdr:blipFill>
              <xdr:spPr>
                <a:xfrm>
                  <a:off x="30818134" y="14373487"/>
                  <a:ext cx="1499312" cy="701298"/>
                </a:xfrm>
                <a:prstGeom prst="rect">
                  <a:avLst/>
                </a:prstGeom>
              </xdr:spPr>
            </xdr:pic>
          </xdr:grpSp>
          <xdr:cxnSp macro="">
            <xdr:nvCxnSpPr>
              <xdr:cNvPr id="35" name="Straight Connector 34">
                <a:extLst>
                  <a:ext uri="{FF2B5EF4-FFF2-40B4-BE49-F238E27FC236}">
                    <a16:creationId xmlns:a16="http://schemas.microsoft.com/office/drawing/2014/main" id="{00000000-0008-0000-0400-000023000000}"/>
                  </a:ext>
                </a:extLst>
              </xdr:cNvPr>
              <xdr:cNvCxnSpPr/>
            </xdr:nvCxnSpPr>
            <xdr:spPr>
              <a:xfrm>
                <a:off x="30670500" y="7682543"/>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36" name="Straight Connector 35">
                <a:extLst>
                  <a:ext uri="{FF2B5EF4-FFF2-40B4-BE49-F238E27FC236}">
                    <a16:creationId xmlns:a16="http://schemas.microsoft.com/office/drawing/2014/main" id="{00000000-0008-0000-0400-000024000000}"/>
                  </a:ext>
                </a:extLst>
              </xdr:cNvPr>
              <xdr:cNvCxnSpPr/>
            </xdr:nvCxnSpPr>
            <xdr:spPr>
              <a:xfrm>
                <a:off x="30670500" y="12626439"/>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37" name="Straight Connector 36">
                <a:extLst>
                  <a:ext uri="{FF2B5EF4-FFF2-40B4-BE49-F238E27FC236}">
                    <a16:creationId xmlns:a16="http://schemas.microsoft.com/office/drawing/2014/main" id="{00000000-0008-0000-0400-000025000000}"/>
                  </a:ext>
                </a:extLst>
              </xdr:cNvPr>
              <xdr:cNvCxnSpPr/>
            </xdr:nvCxnSpPr>
            <xdr:spPr>
              <a:xfrm>
                <a:off x="30670500" y="13450422"/>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38" name="Straight Connector 37">
                <a:extLst>
                  <a:ext uri="{FF2B5EF4-FFF2-40B4-BE49-F238E27FC236}">
                    <a16:creationId xmlns:a16="http://schemas.microsoft.com/office/drawing/2014/main" id="{00000000-0008-0000-0400-000026000000}"/>
                  </a:ext>
                </a:extLst>
              </xdr:cNvPr>
              <xdr:cNvCxnSpPr/>
            </xdr:nvCxnSpPr>
            <xdr:spPr>
              <a:xfrm>
                <a:off x="30670500" y="13175761"/>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39" name="Straight Connector 38">
                <a:extLst>
                  <a:ext uri="{FF2B5EF4-FFF2-40B4-BE49-F238E27FC236}">
                    <a16:creationId xmlns:a16="http://schemas.microsoft.com/office/drawing/2014/main" id="{00000000-0008-0000-0400-000027000000}"/>
                  </a:ext>
                </a:extLst>
              </xdr:cNvPr>
              <xdr:cNvCxnSpPr/>
            </xdr:nvCxnSpPr>
            <xdr:spPr>
              <a:xfrm>
                <a:off x="30670500" y="12901100"/>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0" name="Straight Connector 39">
                <a:extLst>
                  <a:ext uri="{FF2B5EF4-FFF2-40B4-BE49-F238E27FC236}">
                    <a16:creationId xmlns:a16="http://schemas.microsoft.com/office/drawing/2014/main" id="{00000000-0008-0000-0400-000028000000}"/>
                  </a:ext>
                </a:extLst>
              </xdr:cNvPr>
              <xdr:cNvCxnSpPr/>
            </xdr:nvCxnSpPr>
            <xdr:spPr>
              <a:xfrm>
                <a:off x="30670500" y="13999743"/>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1" name="Straight Connector 40">
                <a:extLst>
                  <a:ext uri="{FF2B5EF4-FFF2-40B4-BE49-F238E27FC236}">
                    <a16:creationId xmlns:a16="http://schemas.microsoft.com/office/drawing/2014/main" id="{00000000-0008-0000-0400-000029000000}"/>
                  </a:ext>
                </a:extLst>
              </xdr:cNvPr>
              <xdr:cNvCxnSpPr/>
            </xdr:nvCxnSpPr>
            <xdr:spPr>
              <a:xfrm>
                <a:off x="30670500" y="13725083"/>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2" name="Straight Connector 41">
                <a:extLst>
                  <a:ext uri="{FF2B5EF4-FFF2-40B4-BE49-F238E27FC236}">
                    <a16:creationId xmlns:a16="http://schemas.microsoft.com/office/drawing/2014/main" id="{00000000-0008-0000-0400-00002A000000}"/>
                  </a:ext>
                </a:extLst>
              </xdr:cNvPr>
              <xdr:cNvCxnSpPr/>
            </xdr:nvCxnSpPr>
            <xdr:spPr>
              <a:xfrm flipH="1">
                <a:off x="31219158" y="11802456"/>
                <a:ext cx="446" cy="2471948"/>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3" name="Straight Connector 42">
                <a:extLst>
                  <a:ext uri="{FF2B5EF4-FFF2-40B4-BE49-F238E27FC236}">
                    <a16:creationId xmlns:a16="http://schemas.microsoft.com/office/drawing/2014/main" id="{00000000-0008-0000-0400-00002B000000}"/>
                  </a:ext>
                </a:extLst>
              </xdr:cNvPr>
              <xdr:cNvCxnSpPr/>
            </xdr:nvCxnSpPr>
            <xdr:spPr>
              <a:xfrm>
                <a:off x="30670500" y="11802456"/>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4" name="Straight Connector 43">
                <a:extLst>
                  <a:ext uri="{FF2B5EF4-FFF2-40B4-BE49-F238E27FC236}">
                    <a16:creationId xmlns:a16="http://schemas.microsoft.com/office/drawing/2014/main" id="{00000000-0008-0000-0400-00002C000000}"/>
                  </a:ext>
                </a:extLst>
              </xdr:cNvPr>
              <xdr:cNvCxnSpPr/>
            </xdr:nvCxnSpPr>
            <xdr:spPr>
              <a:xfrm>
                <a:off x="30670500" y="11253135"/>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5" name="Straight Connector 44">
                <a:extLst>
                  <a:ext uri="{FF2B5EF4-FFF2-40B4-BE49-F238E27FC236}">
                    <a16:creationId xmlns:a16="http://schemas.microsoft.com/office/drawing/2014/main" id="{00000000-0008-0000-0400-00002D000000}"/>
                  </a:ext>
                </a:extLst>
              </xdr:cNvPr>
              <xdr:cNvCxnSpPr/>
            </xdr:nvCxnSpPr>
            <xdr:spPr>
              <a:xfrm>
                <a:off x="30670500" y="12077117"/>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grpSp>
      <xdr:grpSp>
        <xdr:nvGrpSpPr>
          <xdr:cNvPr id="5" name="Group 4">
            <a:extLst>
              <a:ext uri="{FF2B5EF4-FFF2-40B4-BE49-F238E27FC236}">
                <a16:creationId xmlns:a16="http://schemas.microsoft.com/office/drawing/2014/main" id="{00000000-0008-0000-0400-000005000000}"/>
              </a:ext>
            </a:extLst>
          </xdr:cNvPr>
          <xdr:cNvGrpSpPr>
            <a:grpSpLocks noChangeAspect="1"/>
          </xdr:cNvGrpSpPr>
        </xdr:nvGrpSpPr>
        <xdr:grpSpPr>
          <a:xfrm>
            <a:off x="30810244" y="14798512"/>
            <a:ext cx="1489217" cy="1463040"/>
            <a:chOff x="13755938" y="6357717"/>
            <a:chExt cx="834896" cy="822834"/>
          </a:xfrm>
        </xdr:grpSpPr>
        <xdr:cxnSp macro="">
          <xdr:nvCxnSpPr>
            <xdr:cNvPr id="6" name="Straight Connector 5">
              <a:extLst>
                <a:ext uri="{FF2B5EF4-FFF2-40B4-BE49-F238E27FC236}">
                  <a16:creationId xmlns:a16="http://schemas.microsoft.com/office/drawing/2014/main" id="{00000000-0008-0000-0400-000006000000}"/>
                </a:ext>
              </a:extLst>
            </xdr:cNvPr>
            <xdr:cNvCxnSpPr/>
          </xdr:nvCxnSpPr>
          <xdr:spPr>
            <a:xfrm>
              <a:off x="14160237" y="6357717"/>
              <a:ext cx="14362" cy="82283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7" name="Straight Connector 6">
              <a:extLst>
                <a:ext uri="{FF2B5EF4-FFF2-40B4-BE49-F238E27FC236}">
                  <a16:creationId xmlns:a16="http://schemas.microsoft.com/office/drawing/2014/main" id="{00000000-0008-0000-0400-000007000000}"/>
                </a:ext>
              </a:extLst>
            </xdr:cNvPr>
            <xdr:cNvCxnSpPr/>
          </xdr:nvCxnSpPr>
          <xdr:spPr>
            <a:xfrm flipH="1">
              <a:off x="13755938" y="6769134"/>
              <a:ext cx="822960" cy="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8" name="Straight Connector 7">
              <a:extLst>
                <a:ext uri="{FF2B5EF4-FFF2-40B4-BE49-F238E27FC236}">
                  <a16:creationId xmlns:a16="http://schemas.microsoft.com/office/drawing/2014/main" id="{00000000-0008-0000-0400-000008000000}"/>
                </a:ext>
              </a:extLst>
            </xdr:cNvPr>
            <xdr:cNvCxnSpPr/>
          </xdr:nvCxnSpPr>
          <xdr:spPr>
            <a:xfrm flipH="1">
              <a:off x="14013275" y="6387616"/>
              <a:ext cx="308286" cy="76303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9" name="Straight Connector 8">
              <a:extLst>
                <a:ext uri="{FF2B5EF4-FFF2-40B4-BE49-F238E27FC236}">
                  <a16:creationId xmlns:a16="http://schemas.microsoft.com/office/drawing/2014/main" id="{00000000-0008-0000-0400-000009000000}"/>
                </a:ext>
              </a:extLst>
            </xdr:cNvPr>
            <xdr:cNvCxnSpPr/>
          </xdr:nvCxnSpPr>
          <xdr:spPr>
            <a:xfrm flipH="1">
              <a:off x="13876458" y="6478174"/>
              <a:ext cx="581920" cy="58192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0" name="Straight Connector 9">
              <a:extLst>
                <a:ext uri="{FF2B5EF4-FFF2-40B4-BE49-F238E27FC236}">
                  <a16:creationId xmlns:a16="http://schemas.microsoft.com/office/drawing/2014/main" id="{00000000-0008-0000-0400-00000A000000}"/>
                </a:ext>
              </a:extLst>
            </xdr:cNvPr>
            <xdr:cNvCxnSpPr/>
          </xdr:nvCxnSpPr>
          <xdr:spPr>
            <a:xfrm flipH="1">
              <a:off x="13788649" y="6608356"/>
              <a:ext cx="757538" cy="32155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1" name="Straight Connector 10">
              <a:extLst>
                <a:ext uri="{FF2B5EF4-FFF2-40B4-BE49-F238E27FC236}">
                  <a16:creationId xmlns:a16="http://schemas.microsoft.com/office/drawing/2014/main" id="{00000000-0008-0000-0400-00000B000000}"/>
                </a:ext>
              </a:extLst>
            </xdr:cNvPr>
            <xdr:cNvCxnSpPr/>
          </xdr:nvCxnSpPr>
          <xdr:spPr>
            <a:xfrm flipH="1" flipV="1">
              <a:off x="13785900" y="6614991"/>
              <a:ext cx="763036" cy="30828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00000000-0008-0000-0400-00000C000000}"/>
                </a:ext>
              </a:extLst>
            </xdr:cNvPr>
            <xdr:cNvCxnSpPr/>
          </xdr:nvCxnSpPr>
          <xdr:spPr>
            <a:xfrm flipH="1" flipV="1">
              <a:off x="13876458" y="6478174"/>
              <a:ext cx="581920" cy="58192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00000000-0008-0000-0400-00000D000000}"/>
                </a:ext>
              </a:extLst>
            </xdr:cNvPr>
            <xdr:cNvCxnSpPr/>
          </xdr:nvCxnSpPr>
          <xdr:spPr>
            <a:xfrm flipH="1" flipV="1">
              <a:off x="14013275" y="6387616"/>
              <a:ext cx="308286" cy="76303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4" name="Straight Connector 13">
              <a:extLst>
                <a:ext uri="{FF2B5EF4-FFF2-40B4-BE49-F238E27FC236}">
                  <a16:creationId xmlns:a16="http://schemas.microsoft.com/office/drawing/2014/main" id="{00000000-0008-0000-0400-00000E000000}"/>
                </a:ext>
              </a:extLst>
            </xdr:cNvPr>
            <xdr:cNvCxnSpPr/>
          </xdr:nvCxnSpPr>
          <xdr:spPr>
            <a:xfrm flipH="1">
              <a:off x="14088904" y="6365214"/>
              <a:ext cx="157028" cy="80784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5" name="Straight Connector 14">
              <a:extLst>
                <a:ext uri="{FF2B5EF4-FFF2-40B4-BE49-F238E27FC236}">
                  <a16:creationId xmlns:a16="http://schemas.microsoft.com/office/drawing/2014/main" id="{00000000-0008-0000-0400-00000F000000}"/>
                </a:ext>
              </a:extLst>
            </xdr:cNvPr>
            <xdr:cNvCxnSpPr/>
          </xdr:nvCxnSpPr>
          <xdr:spPr>
            <a:xfrm flipH="1" flipV="1">
              <a:off x="13763498" y="6690620"/>
              <a:ext cx="807840" cy="157028"/>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6" name="Straight Connector 15">
              <a:extLst>
                <a:ext uri="{FF2B5EF4-FFF2-40B4-BE49-F238E27FC236}">
                  <a16:creationId xmlns:a16="http://schemas.microsoft.com/office/drawing/2014/main" id="{00000000-0008-0000-0400-000010000000}"/>
                </a:ext>
              </a:extLst>
            </xdr:cNvPr>
            <xdr:cNvCxnSpPr/>
          </xdr:nvCxnSpPr>
          <xdr:spPr>
            <a:xfrm flipH="1">
              <a:off x="13943310" y="6424038"/>
              <a:ext cx="448216" cy="690192"/>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7" name="Straight Connector 16">
              <a:extLst>
                <a:ext uri="{FF2B5EF4-FFF2-40B4-BE49-F238E27FC236}">
                  <a16:creationId xmlns:a16="http://schemas.microsoft.com/office/drawing/2014/main" id="{00000000-0008-0000-0400-000011000000}"/>
                </a:ext>
              </a:extLst>
            </xdr:cNvPr>
            <xdr:cNvCxnSpPr/>
          </xdr:nvCxnSpPr>
          <xdr:spPr>
            <a:xfrm flipH="1">
              <a:off x="13826286" y="6539037"/>
              <a:ext cx="682264" cy="46019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8" name="Straight Connector 17">
              <a:extLst>
                <a:ext uri="{FF2B5EF4-FFF2-40B4-BE49-F238E27FC236}">
                  <a16:creationId xmlns:a16="http://schemas.microsoft.com/office/drawing/2014/main" id="{00000000-0008-0000-0400-000012000000}"/>
                </a:ext>
              </a:extLst>
            </xdr:cNvPr>
            <xdr:cNvCxnSpPr/>
          </xdr:nvCxnSpPr>
          <xdr:spPr>
            <a:xfrm flipH="1">
              <a:off x="13764930" y="6683582"/>
              <a:ext cx="804976" cy="17110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9" name="Straight Connector 18">
              <a:extLst>
                <a:ext uri="{FF2B5EF4-FFF2-40B4-BE49-F238E27FC236}">
                  <a16:creationId xmlns:a16="http://schemas.microsoft.com/office/drawing/2014/main" id="{00000000-0008-0000-0400-000013000000}"/>
                </a:ext>
              </a:extLst>
            </xdr:cNvPr>
            <xdr:cNvCxnSpPr/>
          </xdr:nvCxnSpPr>
          <xdr:spPr>
            <a:xfrm flipH="1" flipV="1">
              <a:off x="13830353" y="6533119"/>
              <a:ext cx="674130" cy="47203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0" name="Straight Connector 19">
              <a:extLst>
                <a:ext uri="{FF2B5EF4-FFF2-40B4-BE49-F238E27FC236}">
                  <a16:creationId xmlns:a16="http://schemas.microsoft.com/office/drawing/2014/main" id="{00000000-0008-0000-0400-000014000000}"/>
                </a:ext>
              </a:extLst>
            </xdr:cNvPr>
            <xdr:cNvCxnSpPr/>
          </xdr:nvCxnSpPr>
          <xdr:spPr>
            <a:xfrm flipH="1" flipV="1">
              <a:off x="13937321" y="6428002"/>
              <a:ext cx="460194" cy="68226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1" name="Straight Connector 20">
              <a:extLst>
                <a:ext uri="{FF2B5EF4-FFF2-40B4-BE49-F238E27FC236}">
                  <a16:creationId xmlns:a16="http://schemas.microsoft.com/office/drawing/2014/main" id="{00000000-0008-0000-0400-000015000000}"/>
                </a:ext>
              </a:extLst>
            </xdr:cNvPr>
            <xdr:cNvCxnSpPr/>
          </xdr:nvCxnSpPr>
          <xdr:spPr>
            <a:xfrm flipH="1" flipV="1">
              <a:off x="14081866" y="6366646"/>
              <a:ext cx="171104" cy="80497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sp macro="" textlink="">
          <xdr:nvSpPr>
            <xdr:cNvPr id="22" name="Oval 21">
              <a:extLst>
                <a:ext uri="{FF2B5EF4-FFF2-40B4-BE49-F238E27FC236}">
                  <a16:creationId xmlns:a16="http://schemas.microsoft.com/office/drawing/2014/main" id="{00000000-0008-0000-0400-000016000000}"/>
                </a:ext>
              </a:extLst>
            </xdr:cNvPr>
            <xdr:cNvSpPr>
              <a:spLocks noChangeAspect="1"/>
            </xdr:cNvSpPr>
          </xdr:nvSpPr>
          <xdr:spPr>
            <a:xfrm>
              <a:off x="13801658" y="6403374"/>
              <a:ext cx="731520" cy="731520"/>
            </a:xfrm>
            <a:prstGeom prst="ellipse">
              <a:avLst/>
            </a:prstGeom>
            <a:solidFill>
              <a:schemeClr val="tx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316736" rtl="0" eaLnBrk="1" latinLnBrk="0" hangingPunct="1">
                <a:defRPr sz="2592" kern="1200">
                  <a:solidFill>
                    <a:schemeClr val="lt1"/>
                  </a:solidFill>
                  <a:latin typeface="+mn-lt"/>
                  <a:ea typeface="+mn-ea"/>
                  <a:cs typeface="+mn-cs"/>
                </a:defRPr>
              </a:lvl1pPr>
              <a:lvl2pPr marL="658368" algn="l" defTabSz="1316736" rtl="0" eaLnBrk="1" latinLnBrk="0" hangingPunct="1">
                <a:defRPr sz="2592" kern="1200">
                  <a:solidFill>
                    <a:schemeClr val="lt1"/>
                  </a:solidFill>
                  <a:latin typeface="+mn-lt"/>
                  <a:ea typeface="+mn-ea"/>
                  <a:cs typeface="+mn-cs"/>
                </a:defRPr>
              </a:lvl2pPr>
              <a:lvl3pPr marL="1316736" algn="l" defTabSz="1316736" rtl="0" eaLnBrk="1" latinLnBrk="0" hangingPunct="1">
                <a:defRPr sz="2592" kern="1200">
                  <a:solidFill>
                    <a:schemeClr val="lt1"/>
                  </a:solidFill>
                  <a:latin typeface="+mn-lt"/>
                  <a:ea typeface="+mn-ea"/>
                  <a:cs typeface="+mn-cs"/>
                </a:defRPr>
              </a:lvl3pPr>
              <a:lvl4pPr marL="1975104" algn="l" defTabSz="1316736" rtl="0" eaLnBrk="1" latinLnBrk="0" hangingPunct="1">
                <a:defRPr sz="2592" kern="1200">
                  <a:solidFill>
                    <a:schemeClr val="lt1"/>
                  </a:solidFill>
                  <a:latin typeface="+mn-lt"/>
                  <a:ea typeface="+mn-ea"/>
                  <a:cs typeface="+mn-cs"/>
                </a:defRPr>
              </a:lvl4pPr>
              <a:lvl5pPr marL="2633472" algn="l" defTabSz="1316736" rtl="0" eaLnBrk="1" latinLnBrk="0" hangingPunct="1">
                <a:defRPr sz="2592" kern="1200">
                  <a:solidFill>
                    <a:schemeClr val="lt1"/>
                  </a:solidFill>
                  <a:latin typeface="+mn-lt"/>
                  <a:ea typeface="+mn-ea"/>
                  <a:cs typeface="+mn-cs"/>
                </a:defRPr>
              </a:lvl5pPr>
              <a:lvl6pPr marL="3291840" algn="l" defTabSz="1316736" rtl="0" eaLnBrk="1" latinLnBrk="0" hangingPunct="1">
                <a:defRPr sz="2592" kern="1200">
                  <a:solidFill>
                    <a:schemeClr val="lt1"/>
                  </a:solidFill>
                  <a:latin typeface="+mn-lt"/>
                  <a:ea typeface="+mn-ea"/>
                  <a:cs typeface="+mn-cs"/>
                </a:defRPr>
              </a:lvl6pPr>
              <a:lvl7pPr marL="3950208" algn="l" defTabSz="1316736" rtl="0" eaLnBrk="1" latinLnBrk="0" hangingPunct="1">
                <a:defRPr sz="2592" kern="1200">
                  <a:solidFill>
                    <a:schemeClr val="lt1"/>
                  </a:solidFill>
                  <a:latin typeface="+mn-lt"/>
                  <a:ea typeface="+mn-ea"/>
                  <a:cs typeface="+mn-cs"/>
                </a:defRPr>
              </a:lvl7pPr>
              <a:lvl8pPr marL="4608576" algn="l" defTabSz="1316736" rtl="0" eaLnBrk="1" latinLnBrk="0" hangingPunct="1">
                <a:defRPr sz="2592" kern="1200">
                  <a:solidFill>
                    <a:schemeClr val="lt1"/>
                  </a:solidFill>
                  <a:latin typeface="+mn-lt"/>
                  <a:ea typeface="+mn-ea"/>
                  <a:cs typeface="+mn-cs"/>
                </a:defRPr>
              </a:lvl8pPr>
              <a:lvl9pPr marL="5266944" algn="l" defTabSz="1316736" rtl="0" eaLnBrk="1" latinLnBrk="0" hangingPunct="1">
                <a:defRPr sz="2592" kern="1200">
                  <a:solidFill>
                    <a:schemeClr val="lt1"/>
                  </a:solidFill>
                  <a:latin typeface="+mn-lt"/>
                  <a:ea typeface="+mn-ea"/>
                  <a:cs typeface="+mn-cs"/>
                </a:defRPr>
              </a:lvl9pPr>
            </a:lstStyle>
            <a:p>
              <a:pPr algn="ctr"/>
              <a:endParaRPr lang="en-US" sz="600">
                <a:solidFill>
                  <a:schemeClr val="bg1"/>
                </a:solidFill>
              </a:endParaRPr>
            </a:p>
          </xdr:txBody>
        </xdr:sp>
        <xdr:sp macro="" textlink="">
          <xdr:nvSpPr>
            <xdr:cNvPr id="23" name="Oval 22">
              <a:extLst>
                <a:ext uri="{FF2B5EF4-FFF2-40B4-BE49-F238E27FC236}">
                  <a16:creationId xmlns:a16="http://schemas.microsoft.com/office/drawing/2014/main" id="{00000000-0008-0000-0400-000017000000}"/>
                </a:ext>
              </a:extLst>
            </xdr:cNvPr>
            <xdr:cNvSpPr>
              <a:spLocks noChangeAspect="1"/>
            </xdr:cNvSpPr>
          </xdr:nvSpPr>
          <xdr:spPr>
            <a:xfrm>
              <a:off x="13893098" y="6494814"/>
              <a:ext cx="548640" cy="548640"/>
            </a:xfrm>
            <a:prstGeom prst="ellipse">
              <a:avLst/>
            </a:prstGeom>
            <a:solidFill>
              <a:schemeClr val="tx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316736" rtl="0" eaLnBrk="1" latinLnBrk="0" hangingPunct="1">
                <a:defRPr sz="2592" kern="1200">
                  <a:solidFill>
                    <a:schemeClr val="lt1"/>
                  </a:solidFill>
                  <a:latin typeface="+mn-lt"/>
                  <a:ea typeface="+mn-ea"/>
                  <a:cs typeface="+mn-cs"/>
                </a:defRPr>
              </a:lvl1pPr>
              <a:lvl2pPr marL="658368" algn="l" defTabSz="1316736" rtl="0" eaLnBrk="1" latinLnBrk="0" hangingPunct="1">
                <a:defRPr sz="2592" kern="1200">
                  <a:solidFill>
                    <a:schemeClr val="lt1"/>
                  </a:solidFill>
                  <a:latin typeface="+mn-lt"/>
                  <a:ea typeface="+mn-ea"/>
                  <a:cs typeface="+mn-cs"/>
                </a:defRPr>
              </a:lvl2pPr>
              <a:lvl3pPr marL="1316736" algn="l" defTabSz="1316736" rtl="0" eaLnBrk="1" latinLnBrk="0" hangingPunct="1">
                <a:defRPr sz="2592" kern="1200">
                  <a:solidFill>
                    <a:schemeClr val="lt1"/>
                  </a:solidFill>
                  <a:latin typeface="+mn-lt"/>
                  <a:ea typeface="+mn-ea"/>
                  <a:cs typeface="+mn-cs"/>
                </a:defRPr>
              </a:lvl3pPr>
              <a:lvl4pPr marL="1975104" algn="l" defTabSz="1316736" rtl="0" eaLnBrk="1" latinLnBrk="0" hangingPunct="1">
                <a:defRPr sz="2592" kern="1200">
                  <a:solidFill>
                    <a:schemeClr val="lt1"/>
                  </a:solidFill>
                  <a:latin typeface="+mn-lt"/>
                  <a:ea typeface="+mn-ea"/>
                  <a:cs typeface="+mn-cs"/>
                </a:defRPr>
              </a:lvl4pPr>
              <a:lvl5pPr marL="2633472" algn="l" defTabSz="1316736" rtl="0" eaLnBrk="1" latinLnBrk="0" hangingPunct="1">
                <a:defRPr sz="2592" kern="1200">
                  <a:solidFill>
                    <a:schemeClr val="lt1"/>
                  </a:solidFill>
                  <a:latin typeface="+mn-lt"/>
                  <a:ea typeface="+mn-ea"/>
                  <a:cs typeface="+mn-cs"/>
                </a:defRPr>
              </a:lvl5pPr>
              <a:lvl6pPr marL="3291840" algn="l" defTabSz="1316736" rtl="0" eaLnBrk="1" latinLnBrk="0" hangingPunct="1">
                <a:defRPr sz="2592" kern="1200">
                  <a:solidFill>
                    <a:schemeClr val="lt1"/>
                  </a:solidFill>
                  <a:latin typeface="+mn-lt"/>
                  <a:ea typeface="+mn-ea"/>
                  <a:cs typeface="+mn-cs"/>
                </a:defRPr>
              </a:lvl6pPr>
              <a:lvl7pPr marL="3950208" algn="l" defTabSz="1316736" rtl="0" eaLnBrk="1" latinLnBrk="0" hangingPunct="1">
                <a:defRPr sz="2592" kern="1200">
                  <a:solidFill>
                    <a:schemeClr val="lt1"/>
                  </a:solidFill>
                  <a:latin typeface="+mn-lt"/>
                  <a:ea typeface="+mn-ea"/>
                  <a:cs typeface="+mn-cs"/>
                </a:defRPr>
              </a:lvl7pPr>
              <a:lvl8pPr marL="4608576" algn="l" defTabSz="1316736" rtl="0" eaLnBrk="1" latinLnBrk="0" hangingPunct="1">
                <a:defRPr sz="2592" kern="1200">
                  <a:solidFill>
                    <a:schemeClr val="lt1"/>
                  </a:solidFill>
                  <a:latin typeface="+mn-lt"/>
                  <a:ea typeface="+mn-ea"/>
                  <a:cs typeface="+mn-cs"/>
                </a:defRPr>
              </a:lvl8pPr>
              <a:lvl9pPr marL="5266944" algn="l" defTabSz="1316736" rtl="0" eaLnBrk="1" latinLnBrk="0" hangingPunct="1">
                <a:defRPr sz="2592" kern="1200">
                  <a:solidFill>
                    <a:schemeClr val="lt1"/>
                  </a:solidFill>
                  <a:latin typeface="+mn-lt"/>
                  <a:ea typeface="+mn-ea"/>
                  <a:cs typeface="+mn-cs"/>
                </a:defRPr>
              </a:lvl9pPr>
            </a:lstStyle>
            <a:p>
              <a:pPr algn="ctr"/>
              <a:endParaRPr lang="en-US" sz="600">
                <a:solidFill>
                  <a:schemeClr val="tx1"/>
                </a:solidFill>
              </a:endParaRPr>
            </a:p>
          </xdr:txBody>
        </xdr:sp>
        <xdr:sp macro="" textlink="">
          <xdr:nvSpPr>
            <xdr:cNvPr id="24" name="Rectangle 23">
              <a:extLst>
                <a:ext uri="{FF2B5EF4-FFF2-40B4-BE49-F238E27FC236}">
                  <a16:creationId xmlns:a16="http://schemas.microsoft.com/office/drawing/2014/main" id="{00000000-0008-0000-0400-000018000000}"/>
                </a:ext>
              </a:extLst>
            </xdr:cNvPr>
            <xdr:cNvSpPr>
              <a:spLocks noChangeAspect="1"/>
            </xdr:cNvSpPr>
          </xdr:nvSpPr>
          <xdr:spPr>
            <a:xfrm rot="16200000">
              <a:off x="13863380" y="6465096"/>
              <a:ext cx="608076" cy="608076"/>
            </a:xfrm>
            <a:prstGeom prst="rect">
              <a:avLst/>
            </a:prstGeom>
            <a:noFill/>
            <a:ln>
              <a:noFill/>
            </a:ln>
          </xdr:spPr>
          <xdr:txBody>
            <a:bodyPr spcFirstLastPara="1" wrap="square" lIns="45720" tIns="22860" rIns="45720" bIns="22860" numCol="1">
              <a:prstTxWarp prst="textCircle">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1000">
                  <a:ln w="0"/>
                  <a:solidFill>
                    <a:schemeClr val="bg1"/>
                  </a:solidFill>
                  <a:latin typeface="Arial" panose="020B0604020202020204" pitchFamily="34" charset="0"/>
                  <a:cs typeface="Arial" panose="020B0604020202020204" pitchFamily="34" charset="0"/>
                </a:rPr>
                <a:t>  Isaac Newton</a:t>
              </a:r>
            </a:p>
          </xdr:txBody>
        </xdr:sp>
        <xdr:sp macro="" textlink="">
          <xdr:nvSpPr>
            <xdr:cNvPr id="25" name="Rectangle 24">
              <a:extLst>
                <a:ext uri="{FF2B5EF4-FFF2-40B4-BE49-F238E27FC236}">
                  <a16:creationId xmlns:a16="http://schemas.microsoft.com/office/drawing/2014/main" id="{00000000-0008-0000-0400-000019000000}"/>
                </a:ext>
              </a:extLst>
            </xdr:cNvPr>
            <xdr:cNvSpPr>
              <a:spLocks noChangeAspect="1"/>
            </xdr:cNvSpPr>
          </xdr:nvSpPr>
          <xdr:spPr>
            <a:xfrm>
              <a:off x="13835948" y="6437664"/>
              <a:ext cx="662940" cy="662940"/>
            </a:xfrm>
            <a:prstGeom prst="rect">
              <a:avLst/>
            </a:prstGeom>
            <a:noFill/>
            <a:ln>
              <a:noFill/>
            </a:ln>
          </xdr:spPr>
          <xdr:txBody>
            <a:bodyPr spcFirstLastPara="1" wrap="square" lIns="45720" tIns="22860" rIns="45720" bIns="22860" numCol="1">
              <a:prstTxWarp prst="textArchDown">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1000">
                  <a:ln w="0"/>
                  <a:solidFill>
                    <a:schemeClr val="bg1"/>
                  </a:solidFill>
                  <a:latin typeface="Arial" panose="020B0604020202020204" pitchFamily="34" charset="0"/>
                  <a:cs typeface="Arial" panose="020B0604020202020204" pitchFamily="34" charset="0"/>
                </a:rPr>
                <a:t> Main Man</a:t>
              </a:r>
            </a:p>
          </xdr:txBody>
        </xdr:sp>
        <xdr:sp macro="" textlink="">
          <xdr:nvSpPr>
            <xdr:cNvPr id="26" name="Rectangle 25">
              <a:extLst>
                <a:ext uri="{FF2B5EF4-FFF2-40B4-BE49-F238E27FC236}">
                  <a16:creationId xmlns:a16="http://schemas.microsoft.com/office/drawing/2014/main" id="{00000000-0008-0000-0400-00001A000000}"/>
                </a:ext>
              </a:extLst>
            </xdr:cNvPr>
            <xdr:cNvSpPr>
              <a:spLocks noChangeAspect="1"/>
            </xdr:cNvSpPr>
          </xdr:nvSpPr>
          <xdr:spPr>
            <a:xfrm>
              <a:off x="13938818" y="6540534"/>
              <a:ext cx="457200" cy="457200"/>
            </a:xfrm>
            <a:prstGeom prst="rect">
              <a:avLst/>
            </a:prstGeom>
            <a:noFill/>
            <a:ln>
              <a:noFill/>
            </a:ln>
          </xdr:spPr>
          <xdr:txBody>
            <a:bodyPr spcFirstLastPara="1" wrap="square" lIns="45720" tIns="22860" rIns="45720" bIns="22860" numCol="1">
              <a:prstTxWarp prst="textArchDown">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500">
                  <a:ln w="0"/>
                  <a:latin typeface="Arial" panose="020B0604020202020204" pitchFamily="34" charset="0"/>
                  <a:cs typeface="Arial" panose="020B0604020202020204" pitchFamily="34" charset="0"/>
                </a:rPr>
                <a:t> Registered</a:t>
              </a:r>
            </a:p>
          </xdr:txBody>
        </xdr:sp>
        <xdr:sp macro="" textlink="">
          <xdr:nvSpPr>
            <xdr:cNvPr id="27" name="Rectangle 26">
              <a:extLst>
                <a:ext uri="{FF2B5EF4-FFF2-40B4-BE49-F238E27FC236}">
                  <a16:creationId xmlns:a16="http://schemas.microsoft.com/office/drawing/2014/main" id="{00000000-0008-0000-0400-00001B000000}"/>
                </a:ext>
              </a:extLst>
            </xdr:cNvPr>
            <xdr:cNvSpPr>
              <a:spLocks noChangeAspect="1"/>
            </xdr:cNvSpPr>
          </xdr:nvSpPr>
          <xdr:spPr>
            <a:xfrm rot="16200000">
              <a:off x="13961678" y="6563394"/>
              <a:ext cx="411480" cy="411480"/>
            </a:xfrm>
            <a:prstGeom prst="rect">
              <a:avLst/>
            </a:prstGeom>
            <a:noFill/>
            <a:ln>
              <a:noFill/>
            </a:ln>
          </xdr:spPr>
          <xdr:txBody>
            <a:bodyPr spcFirstLastPara="1" wrap="square" lIns="45720" tIns="22860" rIns="45720" bIns="22860" numCol="1">
              <a:prstTxWarp prst="textCircle">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800">
                  <a:ln w="0"/>
                  <a:solidFill>
                    <a:schemeClr val="bg1"/>
                  </a:solidFill>
                  <a:latin typeface="Arial" panose="020B0604020202020204" pitchFamily="34" charset="0"/>
                  <a:cs typeface="Arial" panose="020B0604020202020204" pitchFamily="34" charset="0"/>
                </a:rPr>
                <a:t> State of Mass </a:t>
              </a:r>
            </a:p>
          </xdr:txBody>
        </xdr:sp>
        <xdr:sp macro="" textlink="">
          <xdr:nvSpPr>
            <xdr:cNvPr id="28" name="TextBox 7">
              <a:extLst>
                <a:ext uri="{FF2B5EF4-FFF2-40B4-BE49-F238E27FC236}">
                  <a16:creationId xmlns:a16="http://schemas.microsoft.com/office/drawing/2014/main" id="{00000000-0008-0000-0400-00001C000000}"/>
                </a:ext>
              </a:extLst>
            </xdr:cNvPr>
            <xdr:cNvSpPr txBox="1"/>
          </xdr:nvSpPr>
          <xdr:spPr>
            <a:xfrm>
              <a:off x="13983160" y="6669107"/>
              <a:ext cx="368517" cy="199134"/>
            </a:xfrm>
            <a:prstGeom prst="rect">
              <a:avLst/>
            </a:prstGeom>
            <a:solidFill>
              <a:schemeClr val="tx1"/>
            </a:solidFill>
            <a:ln>
              <a:noFill/>
            </a:ln>
          </xdr:spPr>
          <xdr:txBody>
            <a:bodyPr wrap="square" lIns="0" tIns="0" rIns="0" bIns="0" rtlCol="0">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1200">
                  <a:solidFill>
                    <a:schemeClr val="bg1"/>
                  </a:solidFill>
                  <a:latin typeface="Arial" panose="020B0604020202020204" pitchFamily="34" charset="0"/>
                  <a:cs typeface="Arial" panose="020B0604020202020204" pitchFamily="34" charset="0"/>
                </a:rPr>
                <a:t>F=ma </a:t>
              </a:r>
            </a:p>
            <a:p>
              <a:pPr algn="ctr"/>
              <a:r>
                <a:rPr lang="en-US" sz="1200">
                  <a:solidFill>
                    <a:schemeClr val="bg1"/>
                  </a:solidFill>
                  <a:latin typeface="Arial" panose="020B0604020202020204" pitchFamily="34" charset="0"/>
                  <a:cs typeface="Arial" panose="020B0604020202020204" pitchFamily="34" charset="0"/>
                </a:rPr>
                <a:t>#1 </a:t>
              </a:r>
            </a:p>
          </xdr:txBody>
        </xdr:sp>
        <xdr:pic>
          <xdr:nvPicPr>
            <xdr:cNvPr id="29" name="Picture 28">
              <a:extLst>
                <a:ext uri="{FF2B5EF4-FFF2-40B4-BE49-F238E27FC236}">
                  <a16:creationId xmlns:a16="http://schemas.microsoft.com/office/drawing/2014/main" id="{00000000-0008-0000-0400-00001D000000}"/>
                </a:ext>
              </a:extLst>
            </xdr:cNvPr>
            <xdr:cNvPicPr>
              <a:picLocks noChangeAspect="1"/>
            </xdr:cNvPicPr>
          </xdr:nvPicPr>
          <xdr:blipFill>
            <a:blip xmlns:r="http://schemas.openxmlformats.org/officeDocument/2006/relationships" r:embed="rId2" cstate="print">
              <a:lum bright="70000" contrast="-70000"/>
              <a:extLst>
                <a:ext uri="{28A0092B-C50C-407E-A947-70E740481C1C}">
                  <a14:useLocalDpi xmlns:a14="http://schemas.microsoft.com/office/drawing/2010/main" val="0"/>
                </a:ext>
              </a:extLst>
            </a:blip>
            <a:stretch>
              <a:fillRect/>
            </a:stretch>
          </xdr:blipFill>
          <xdr:spPr>
            <a:xfrm rot="21120000">
              <a:off x="13780067" y="6671055"/>
              <a:ext cx="810767" cy="274320"/>
            </a:xfrm>
            <a:prstGeom prst="rect">
              <a:avLst/>
            </a:prstGeom>
            <a:noFill/>
            <a:ln>
              <a:noFill/>
            </a:ln>
          </xdr:spPr>
        </xdr:pic>
      </xdr:grpSp>
    </xdr:grpSp>
    <xdr:clientData/>
  </xdr:twoCellAnchor>
  <mc:AlternateContent xmlns:mc="http://schemas.openxmlformats.org/markup-compatibility/2006">
    <mc:Choice xmlns:a14="http://schemas.microsoft.com/office/drawing/2010/main" Requires="a14">
      <xdr:twoCellAnchor editAs="oneCell">
        <xdr:from>
          <xdr:col>1</xdr:col>
          <xdr:colOff>0</xdr:colOff>
          <xdr:row>73</xdr:row>
          <xdr:rowOff>0</xdr:rowOff>
        </xdr:from>
        <xdr:to>
          <xdr:col>7</xdr:col>
          <xdr:colOff>57150</xdr:colOff>
          <xdr:row>74</xdr:row>
          <xdr:rowOff>255270</xdr:rowOff>
        </xdr:to>
        <xdr:sp macro="" textlink="">
          <xdr:nvSpPr>
            <xdr:cNvPr id="55297" name="CommandButton2" hidden="1">
              <a:extLst>
                <a:ext uri="{63B3BB69-23CF-44E3-9099-C40C66FF867C}">
                  <a14:compatExt spid="_x0000_s55297"/>
                </a:ext>
                <a:ext uri="{FF2B5EF4-FFF2-40B4-BE49-F238E27FC236}">
                  <a16:creationId xmlns:a16="http://schemas.microsoft.com/office/drawing/2014/main" id="{00000000-0008-0000-0400-000001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73</xdr:row>
          <xdr:rowOff>0</xdr:rowOff>
        </xdr:from>
        <xdr:to>
          <xdr:col>14</xdr:col>
          <xdr:colOff>57150</xdr:colOff>
          <xdr:row>74</xdr:row>
          <xdr:rowOff>255270</xdr:rowOff>
        </xdr:to>
        <xdr:sp macro="" textlink="">
          <xdr:nvSpPr>
            <xdr:cNvPr id="55298" name="CommandButton1" hidden="1">
              <a:extLst>
                <a:ext uri="{63B3BB69-23CF-44E3-9099-C40C66FF867C}">
                  <a14:compatExt spid="_x0000_s55298"/>
                </a:ext>
                <a:ext uri="{FF2B5EF4-FFF2-40B4-BE49-F238E27FC236}">
                  <a16:creationId xmlns:a16="http://schemas.microsoft.com/office/drawing/2014/main" id="{00000000-0008-0000-0400-000002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73</xdr:row>
          <xdr:rowOff>0</xdr:rowOff>
        </xdr:from>
        <xdr:to>
          <xdr:col>21</xdr:col>
          <xdr:colOff>57150</xdr:colOff>
          <xdr:row>74</xdr:row>
          <xdr:rowOff>255270</xdr:rowOff>
        </xdr:to>
        <xdr:sp macro="" textlink="">
          <xdr:nvSpPr>
            <xdr:cNvPr id="55299" name="CommandButton3" hidden="1">
              <a:extLst>
                <a:ext uri="{63B3BB69-23CF-44E3-9099-C40C66FF867C}">
                  <a14:compatExt spid="_x0000_s55299"/>
                </a:ext>
                <a:ext uri="{FF2B5EF4-FFF2-40B4-BE49-F238E27FC236}">
                  <a16:creationId xmlns:a16="http://schemas.microsoft.com/office/drawing/2014/main" id="{00000000-0008-0000-0400-000003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73</xdr:row>
          <xdr:rowOff>0</xdr:rowOff>
        </xdr:from>
        <xdr:to>
          <xdr:col>28</xdr:col>
          <xdr:colOff>57150</xdr:colOff>
          <xdr:row>74</xdr:row>
          <xdr:rowOff>255270</xdr:rowOff>
        </xdr:to>
        <xdr:sp macro="" textlink="">
          <xdr:nvSpPr>
            <xdr:cNvPr id="55300" name="CommandButton4" hidden="1">
              <a:extLst>
                <a:ext uri="{63B3BB69-23CF-44E3-9099-C40C66FF867C}">
                  <a14:compatExt spid="_x0000_s55300"/>
                </a:ext>
                <a:ext uri="{FF2B5EF4-FFF2-40B4-BE49-F238E27FC236}">
                  <a16:creationId xmlns:a16="http://schemas.microsoft.com/office/drawing/2014/main" id="{00000000-0008-0000-0400-000004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73</xdr:row>
          <xdr:rowOff>0</xdr:rowOff>
        </xdr:from>
        <xdr:to>
          <xdr:col>35</xdr:col>
          <xdr:colOff>57150</xdr:colOff>
          <xdr:row>74</xdr:row>
          <xdr:rowOff>255270</xdr:rowOff>
        </xdr:to>
        <xdr:sp macro="" textlink="">
          <xdr:nvSpPr>
            <xdr:cNvPr id="55301" name="CommandButton5" hidden="1">
              <a:extLst>
                <a:ext uri="{63B3BB69-23CF-44E3-9099-C40C66FF867C}">
                  <a14:compatExt spid="_x0000_s55301"/>
                </a:ext>
                <a:ext uri="{FF2B5EF4-FFF2-40B4-BE49-F238E27FC236}">
                  <a16:creationId xmlns:a16="http://schemas.microsoft.com/office/drawing/2014/main" id="{00000000-0008-0000-0400-000005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7</xdr:col>
          <xdr:colOff>34290</xdr:colOff>
          <xdr:row>4</xdr:row>
          <xdr:rowOff>259080</xdr:rowOff>
        </xdr:to>
        <xdr:sp macro="" textlink="">
          <xdr:nvSpPr>
            <xdr:cNvPr id="56321" name="CommandButton2" hidden="1">
              <a:extLst>
                <a:ext uri="{63B3BB69-23CF-44E3-9099-C40C66FF867C}">
                  <a14:compatExt spid="_x0000_s56321"/>
                </a:ext>
                <a:ext uri="{FF2B5EF4-FFF2-40B4-BE49-F238E27FC236}">
                  <a16:creationId xmlns:a16="http://schemas.microsoft.com/office/drawing/2014/main" id="{00000000-0008-0000-0500-000001D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xdr:row>
          <xdr:rowOff>0</xdr:rowOff>
        </xdr:from>
        <xdr:to>
          <xdr:col>14</xdr:col>
          <xdr:colOff>34290</xdr:colOff>
          <xdr:row>4</xdr:row>
          <xdr:rowOff>259080</xdr:rowOff>
        </xdr:to>
        <xdr:sp macro="" textlink="">
          <xdr:nvSpPr>
            <xdr:cNvPr id="56322" name="CommandButton1" hidden="1">
              <a:extLst>
                <a:ext uri="{63B3BB69-23CF-44E3-9099-C40C66FF867C}">
                  <a14:compatExt spid="_x0000_s56322"/>
                </a:ext>
                <a:ext uri="{FF2B5EF4-FFF2-40B4-BE49-F238E27FC236}">
                  <a16:creationId xmlns:a16="http://schemas.microsoft.com/office/drawing/2014/main" id="{00000000-0008-0000-0500-000002D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3</xdr:row>
          <xdr:rowOff>0</xdr:rowOff>
        </xdr:from>
        <xdr:to>
          <xdr:col>21</xdr:col>
          <xdr:colOff>34290</xdr:colOff>
          <xdr:row>4</xdr:row>
          <xdr:rowOff>259080</xdr:rowOff>
        </xdr:to>
        <xdr:sp macro="" textlink="">
          <xdr:nvSpPr>
            <xdr:cNvPr id="56323" name="CommandButton3" hidden="1">
              <a:extLst>
                <a:ext uri="{63B3BB69-23CF-44E3-9099-C40C66FF867C}">
                  <a14:compatExt spid="_x0000_s56323"/>
                </a:ext>
                <a:ext uri="{FF2B5EF4-FFF2-40B4-BE49-F238E27FC236}">
                  <a16:creationId xmlns:a16="http://schemas.microsoft.com/office/drawing/2014/main" id="{00000000-0008-0000-0500-000003D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xdr:row>
          <xdr:rowOff>0</xdr:rowOff>
        </xdr:from>
        <xdr:to>
          <xdr:col>28</xdr:col>
          <xdr:colOff>34290</xdr:colOff>
          <xdr:row>4</xdr:row>
          <xdr:rowOff>259080</xdr:rowOff>
        </xdr:to>
        <xdr:sp macro="" textlink="">
          <xdr:nvSpPr>
            <xdr:cNvPr id="56324" name="CommandButton4" hidden="1">
              <a:extLst>
                <a:ext uri="{63B3BB69-23CF-44E3-9099-C40C66FF867C}">
                  <a14:compatExt spid="_x0000_s56324"/>
                </a:ext>
                <a:ext uri="{FF2B5EF4-FFF2-40B4-BE49-F238E27FC236}">
                  <a16:creationId xmlns:a16="http://schemas.microsoft.com/office/drawing/2014/main" id="{00000000-0008-0000-0500-000004D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3</xdr:col>
      <xdr:colOff>30594</xdr:colOff>
      <xdr:row>7</xdr:row>
      <xdr:rowOff>23783</xdr:rowOff>
    </xdr:from>
    <xdr:to>
      <xdr:col>24</xdr:col>
      <xdr:colOff>30595</xdr:colOff>
      <xdr:row>9</xdr:row>
      <xdr:rowOff>8961</xdr:rowOff>
    </xdr:to>
    <xdr:grpSp>
      <xdr:nvGrpSpPr>
        <xdr:cNvPr id="6" name="Group 5">
          <a:extLst>
            <a:ext uri="{FF2B5EF4-FFF2-40B4-BE49-F238E27FC236}">
              <a16:creationId xmlns:a16="http://schemas.microsoft.com/office/drawing/2014/main" id="{AAEE2794-F3CD-4D7E-BF24-3AEA6B3948FA}"/>
            </a:ext>
          </a:extLst>
        </xdr:cNvPr>
        <xdr:cNvGrpSpPr/>
      </xdr:nvGrpSpPr>
      <xdr:grpSpPr>
        <a:xfrm>
          <a:off x="836556" y="1938552"/>
          <a:ext cx="5641731" cy="532255"/>
          <a:chOff x="609600" y="3429000"/>
          <a:chExt cx="5486400" cy="548640"/>
        </a:xfrm>
      </xdr:grpSpPr>
      <xdr:sp macro="" textlink="">
        <xdr:nvSpPr>
          <xdr:cNvPr id="7" name="TextBox 67">
            <a:extLst>
              <a:ext uri="{FF2B5EF4-FFF2-40B4-BE49-F238E27FC236}">
                <a16:creationId xmlns:a16="http://schemas.microsoft.com/office/drawing/2014/main" id="{7ABE6448-3FC7-4DAB-9A77-880A8153A097}"/>
              </a:ext>
            </a:extLst>
          </xdr:cNvPr>
          <xdr:cNvSpPr txBox="1">
            <a:spLocks noChangeAspect="1"/>
          </xdr:cNvSpPr>
        </xdr:nvSpPr>
        <xdr:spPr>
          <a:xfrm>
            <a:off x="3627088" y="344385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HW</a:t>
            </a:r>
            <a:r>
              <a:rPr lang="en-US" baseline="0">
                <a:solidFill>
                  <a:schemeClr val="bg1"/>
                </a:solidFill>
                <a:latin typeface="Comic Sans MS" panose="030F0702030302020204" pitchFamily="66" charset="0"/>
              </a:rPr>
              <a:t> Sup Temp</a:t>
            </a:r>
            <a:endParaRPr lang="en-US">
              <a:solidFill>
                <a:schemeClr val="bg1"/>
              </a:solidFill>
              <a:latin typeface="Comic Sans MS" panose="030F0702030302020204" pitchFamily="66" charset="0"/>
            </a:endParaRPr>
          </a:p>
        </xdr:txBody>
      </xdr:sp>
      <xdr:sp macro="" textlink="">
        <xdr:nvSpPr>
          <xdr:cNvPr id="8" name="TextBox 65">
            <a:extLst>
              <a:ext uri="{FF2B5EF4-FFF2-40B4-BE49-F238E27FC236}">
                <a16:creationId xmlns:a16="http://schemas.microsoft.com/office/drawing/2014/main" id="{2F60037C-F7F9-4200-952B-AA744E95C004}"/>
              </a:ext>
            </a:extLst>
          </xdr:cNvPr>
          <xdr:cNvSpPr txBox="1">
            <a:spLocks noChangeAspect="1"/>
          </xdr:cNvSpPr>
        </xdr:nvSpPr>
        <xdr:spPr>
          <a:xfrm>
            <a:off x="609600" y="342900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TT-CB-CT-NW</a:t>
            </a:r>
          </a:p>
        </xdr:txBody>
      </xdr:sp>
      <xdr:sp macro="" textlink="">
        <xdr:nvSpPr>
          <xdr:cNvPr id="9" name="TextBox 40">
            <a:extLst>
              <a:ext uri="{FF2B5EF4-FFF2-40B4-BE49-F238E27FC236}">
                <a16:creationId xmlns:a16="http://schemas.microsoft.com/office/drawing/2014/main" id="{53C83E84-110A-4166-B74D-8A92B4023267}"/>
              </a:ext>
            </a:extLst>
          </xdr:cNvPr>
          <xdr:cNvSpPr txBox="1">
            <a:spLocks noChangeAspect="1"/>
          </xdr:cNvSpPr>
        </xdr:nvSpPr>
        <xdr:spPr>
          <a:xfrm>
            <a:off x="3078513" y="3429000"/>
            <a:ext cx="548640"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AI</a:t>
            </a:r>
          </a:p>
        </xdr:txBody>
      </xdr:sp>
      <xdr:sp macro="" textlink="">
        <xdr:nvSpPr>
          <xdr:cNvPr id="10" name="Isosceles Triangle 9">
            <a:extLst>
              <a:ext uri="{FF2B5EF4-FFF2-40B4-BE49-F238E27FC236}">
                <a16:creationId xmlns:a16="http://schemas.microsoft.com/office/drawing/2014/main" id="{BEE57E48-6119-4573-B625-3403AB5D8F2F}"/>
              </a:ext>
            </a:extLst>
          </xdr:cNvPr>
          <xdr:cNvSpPr/>
        </xdr:nvSpPr>
        <xdr:spPr>
          <a:xfrm rot="5400000">
            <a:off x="568452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1" name="Isosceles Triangle 10">
            <a:extLst>
              <a:ext uri="{FF2B5EF4-FFF2-40B4-BE49-F238E27FC236}">
                <a16:creationId xmlns:a16="http://schemas.microsoft.com/office/drawing/2014/main" id="{3720D8EE-33DA-4B24-BC99-F4C3BEB0BF2A}"/>
              </a:ext>
            </a:extLst>
          </xdr:cNvPr>
          <xdr:cNvSpPr/>
        </xdr:nvSpPr>
        <xdr:spPr>
          <a:xfrm rot="5400000">
            <a:off x="47250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12" name="Straight Connector 11">
            <a:extLst>
              <a:ext uri="{FF2B5EF4-FFF2-40B4-BE49-F238E27FC236}">
                <a16:creationId xmlns:a16="http://schemas.microsoft.com/office/drawing/2014/main" id="{6735B7A9-6F1D-4F30-A120-CBEF964FBE6D}"/>
              </a:ext>
            </a:extLst>
          </xdr:cNvPr>
          <xdr:cNvCxnSpPr>
            <a:stCxn id="10" idx="0"/>
            <a:endCxn id="10" idx="2"/>
          </xdr:cNvCxnSpPr>
        </xdr:nvCxnSpPr>
        <xdr:spPr>
          <a:xfrm flipH="1" flipV="1">
            <a:off x="582168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3" name="Straight Connector 12">
            <a:extLst>
              <a:ext uri="{FF2B5EF4-FFF2-40B4-BE49-F238E27FC236}">
                <a16:creationId xmlns:a16="http://schemas.microsoft.com/office/drawing/2014/main" id="{671753FA-487F-43D9-8395-E7C2C3154736}"/>
              </a:ext>
            </a:extLst>
          </xdr:cNvPr>
          <xdr:cNvCxnSpPr>
            <a:stCxn id="10" idx="0"/>
            <a:endCxn id="10" idx="4"/>
          </xdr:cNvCxnSpPr>
        </xdr:nvCxnSpPr>
        <xdr:spPr>
          <a:xfrm flipH="1">
            <a:off x="582168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4" name="Straight Connector 13">
            <a:extLst>
              <a:ext uri="{FF2B5EF4-FFF2-40B4-BE49-F238E27FC236}">
                <a16:creationId xmlns:a16="http://schemas.microsoft.com/office/drawing/2014/main" id="{BC3AB3C3-7BB0-43F1-94C2-4B74AE4956F4}"/>
              </a:ext>
            </a:extLst>
          </xdr:cNvPr>
          <xdr:cNvCxnSpPr>
            <a:stCxn id="11" idx="0"/>
            <a:endCxn id="11" idx="4"/>
          </xdr:cNvCxnSpPr>
        </xdr:nvCxnSpPr>
        <xdr:spPr>
          <a:xfrm flipH="1">
            <a:off x="60966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5" name="Straight Connector 14">
            <a:extLst>
              <a:ext uri="{FF2B5EF4-FFF2-40B4-BE49-F238E27FC236}">
                <a16:creationId xmlns:a16="http://schemas.microsoft.com/office/drawing/2014/main" id="{13F0EBBB-833A-4BB2-B2CF-927F5F091D81}"/>
              </a:ext>
            </a:extLst>
          </xdr:cNvPr>
          <xdr:cNvCxnSpPr>
            <a:stCxn id="11" idx="0"/>
            <a:endCxn id="11" idx="2"/>
          </xdr:cNvCxnSpPr>
        </xdr:nvCxnSpPr>
        <xdr:spPr>
          <a:xfrm flipH="1" flipV="1">
            <a:off x="60966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6" name="Straight Connector 15">
            <a:extLst>
              <a:ext uri="{FF2B5EF4-FFF2-40B4-BE49-F238E27FC236}">
                <a16:creationId xmlns:a16="http://schemas.microsoft.com/office/drawing/2014/main" id="{616BE832-55AF-435E-AB1E-813773713B13}"/>
              </a:ext>
            </a:extLst>
          </xdr:cNvPr>
          <xdr:cNvCxnSpPr>
            <a:stCxn id="10" idx="2"/>
            <a:endCxn id="11" idx="2"/>
          </xdr:cNvCxnSpPr>
        </xdr:nvCxnSpPr>
        <xdr:spPr>
          <a:xfrm flipH="1">
            <a:off x="609660" y="342900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7" name="Straight Connector 16">
            <a:extLst>
              <a:ext uri="{FF2B5EF4-FFF2-40B4-BE49-F238E27FC236}">
                <a16:creationId xmlns:a16="http://schemas.microsoft.com/office/drawing/2014/main" id="{5AE2E6A6-E18E-4614-88DD-924AE10854CB}"/>
              </a:ext>
            </a:extLst>
          </xdr:cNvPr>
          <xdr:cNvCxnSpPr>
            <a:stCxn id="10" idx="4"/>
            <a:endCxn id="11" idx="4"/>
          </xdr:cNvCxnSpPr>
        </xdr:nvCxnSpPr>
        <xdr:spPr>
          <a:xfrm flipH="1">
            <a:off x="609660" y="397764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49</xdr:col>
      <xdr:colOff>0</xdr:colOff>
      <xdr:row>6</xdr:row>
      <xdr:rowOff>0</xdr:rowOff>
    </xdr:from>
    <xdr:to>
      <xdr:col>70</xdr:col>
      <xdr:colOff>0</xdr:colOff>
      <xdr:row>12</xdr:row>
      <xdr:rowOff>1487</xdr:rowOff>
    </xdr:to>
    <xdr:grpSp>
      <xdr:nvGrpSpPr>
        <xdr:cNvPr id="18" name="Group 17">
          <a:extLst>
            <a:ext uri="{FF2B5EF4-FFF2-40B4-BE49-F238E27FC236}">
              <a16:creationId xmlns:a16="http://schemas.microsoft.com/office/drawing/2014/main" id="{7EBA25A8-B6B0-4FA7-92E6-87B9BD38EC25}"/>
            </a:ext>
          </a:extLst>
        </xdr:cNvPr>
        <xdr:cNvGrpSpPr/>
      </xdr:nvGrpSpPr>
      <xdr:grpSpPr>
        <a:xfrm>
          <a:off x="13164038" y="1641231"/>
          <a:ext cx="5641731" cy="1642718"/>
          <a:chOff x="609661" y="3246122"/>
          <a:chExt cx="5486399" cy="1645902"/>
        </a:xfrm>
      </xdr:grpSpPr>
      <xdr:sp macro="" textlink="">
        <xdr:nvSpPr>
          <xdr:cNvPr id="19" name="TextBox 61">
            <a:extLst>
              <a:ext uri="{FF2B5EF4-FFF2-40B4-BE49-F238E27FC236}">
                <a16:creationId xmlns:a16="http://schemas.microsoft.com/office/drawing/2014/main" id="{D6C058C1-7DDD-4A6D-A1C3-B1B070CE3DAE}"/>
              </a:ext>
            </a:extLst>
          </xdr:cNvPr>
          <xdr:cNvSpPr txBox="1">
            <a:spLocks noChangeAspect="1"/>
          </xdr:cNvSpPr>
        </xdr:nvSpPr>
        <xdr:spPr>
          <a:xfrm flipH="1">
            <a:off x="883977" y="3809608"/>
            <a:ext cx="2194531"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Steam Valve</a:t>
            </a:r>
          </a:p>
        </xdr:txBody>
      </xdr:sp>
      <xdr:sp macro="" textlink="">
        <xdr:nvSpPr>
          <xdr:cNvPr id="20" name="TextBox 63">
            <a:extLst>
              <a:ext uri="{FF2B5EF4-FFF2-40B4-BE49-F238E27FC236}">
                <a16:creationId xmlns:a16="http://schemas.microsoft.com/office/drawing/2014/main" id="{FF58DC34-6018-4ECF-8161-BCC01A5EE71C}"/>
              </a:ext>
            </a:extLst>
          </xdr:cNvPr>
          <xdr:cNvSpPr txBox="1">
            <a:spLocks noChangeAspect="1"/>
          </xdr:cNvSpPr>
        </xdr:nvSpPr>
        <xdr:spPr>
          <a:xfrm flipH="1">
            <a:off x="4175910" y="3794750"/>
            <a:ext cx="1920150"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Address</a:t>
            </a:r>
          </a:p>
        </xdr:txBody>
      </xdr:sp>
      <xdr:sp macro="" textlink="">
        <xdr:nvSpPr>
          <xdr:cNvPr id="21" name="TextBox 64">
            <a:extLst>
              <a:ext uri="{FF2B5EF4-FFF2-40B4-BE49-F238E27FC236}">
                <a16:creationId xmlns:a16="http://schemas.microsoft.com/office/drawing/2014/main" id="{7A4BB3E7-9EB0-44D9-8218-3DBA9744D3C7}"/>
              </a:ext>
            </a:extLst>
          </xdr:cNvPr>
          <xdr:cNvSpPr txBox="1">
            <a:spLocks noChangeAspect="1"/>
          </xdr:cNvSpPr>
        </xdr:nvSpPr>
        <xdr:spPr>
          <a:xfrm flipH="1">
            <a:off x="3078574" y="3794750"/>
            <a:ext cx="1097336"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AO</a:t>
            </a:r>
          </a:p>
        </xdr:txBody>
      </xdr:sp>
      <xdr:sp macro="" textlink="">
        <xdr:nvSpPr>
          <xdr:cNvPr id="22" name="Isosceles Triangle 21">
            <a:extLst>
              <a:ext uri="{FF2B5EF4-FFF2-40B4-BE49-F238E27FC236}">
                <a16:creationId xmlns:a16="http://schemas.microsoft.com/office/drawing/2014/main" id="{655196BA-D1C0-4FD1-A9AA-EC2805DF89F7}"/>
              </a:ext>
            </a:extLst>
          </xdr:cNvPr>
          <xdr:cNvSpPr/>
        </xdr:nvSpPr>
        <xdr:spPr>
          <a:xfrm rot="16200000" flipH="1">
            <a:off x="472501" y="393191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23" name="Isosceles Triangle 22">
            <a:extLst>
              <a:ext uri="{FF2B5EF4-FFF2-40B4-BE49-F238E27FC236}">
                <a16:creationId xmlns:a16="http://schemas.microsoft.com/office/drawing/2014/main" id="{7D2BE6D1-D3BC-426C-8B36-413822180E4D}"/>
              </a:ext>
            </a:extLst>
          </xdr:cNvPr>
          <xdr:cNvSpPr/>
        </xdr:nvSpPr>
        <xdr:spPr>
          <a:xfrm rot="16200000" flipH="1">
            <a:off x="5684521" y="393191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24" name="Straight Connector 23">
            <a:extLst>
              <a:ext uri="{FF2B5EF4-FFF2-40B4-BE49-F238E27FC236}">
                <a16:creationId xmlns:a16="http://schemas.microsoft.com/office/drawing/2014/main" id="{7B627DF9-D627-44B5-AAD8-F39520F6E287}"/>
              </a:ext>
            </a:extLst>
          </xdr:cNvPr>
          <xdr:cNvCxnSpPr>
            <a:stCxn id="22" idx="0"/>
            <a:endCxn id="22" idx="2"/>
          </xdr:cNvCxnSpPr>
        </xdr:nvCxnSpPr>
        <xdr:spPr>
          <a:xfrm flipV="1">
            <a:off x="609661" y="379475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5" name="Straight Connector 24">
            <a:extLst>
              <a:ext uri="{FF2B5EF4-FFF2-40B4-BE49-F238E27FC236}">
                <a16:creationId xmlns:a16="http://schemas.microsoft.com/office/drawing/2014/main" id="{2C7BB063-095D-420B-B9A7-9993465C9282}"/>
              </a:ext>
            </a:extLst>
          </xdr:cNvPr>
          <xdr:cNvCxnSpPr>
            <a:stCxn id="22" idx="0"/>
            <a:endCxn id="22" idx="4"/>
          </xdr:cNvCxnSpPr>
        </xdr:nvCxnSpPr>
        <xdr:spPr>
          <a:xfrm>
            <a:off x="609661" y="406907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6" name="Straight Connector 25">
            <a:extLst>
              <a:ext uri="{FF2B5EF4-FFF2-40B4-BE49-F238E27FC236}">
                <a16:creationId xmlns:a16="http://schemas.microsoft.com/office/drawing/2014/main" id="{58A990F2-D6F3-48C4-87FC-DD787C33BEA7}"/>
              </a:ext>
            </a:extLst>
          </xdr:cNvPr>
          <xdr:cNvCxnSpPr>
            <a:stCxn id="23" idx="0"/>
            <a:endCxn id="23" idx="4"/>
          </xdr:cNvCxnSpPr>
        </xdr:nvCxnSpPr>
        <xdr:spPr>
          <a:xfrm>
            <a:off x="5821681" y="406907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7" name="Straight Connector 26">
            <a:extLst>
              <a:ext uri="{FF2B5EF4-FFF2-40B4-BE49-F238E27FC236}">
                <a16:creationId xmlns:a16="http://schemas.microsoft.com/office/drawing/2014/main" id="{C683EBDF-1059-4AEC-97A9-784A6062715B}"/>
              </a:ext>
            </a:extLst>
          </xdr:cNvPr>
          <xdr:cNvCxnSpPr>
            <a:stCxn id="23" idx="0"/>
            <a:endCxn id="23" idx="2"/>
          </xdr:cNvCxnSpPr>
        </xdr:nvCxnSpPr>
        <xdr:spPr>
          <a:xfrm flipV="1">
            <a:off x="5821681" y="379475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8" name="Straight Connector 27">
            <a:extLst>
              <a:ext uri="{FF2B5EF4-FFF2-40B4-BE49-F238E27FC236}">
                <a16:creationId xmlns:a16="http://schemas.microsoft.com/office/drawing/2014/main" id="{0CDEF077-1D6E-43C0-ADA9-EB611B5EEB6E}"/>
              </a:ext>
            </a:extLst>
          </xdr:cNvPr>
          <xdr:cNvCxnSpPr>
            <a:stCxn id="22" idx="2"/>
            <a:endCxn id="23" idx="2"/>
          </xdr:cNvCxnSpPr>
        </xdr:nvCxnSpPr>
        <xdr:spPr>
          <a:xfrm>
            <a:off x="883981" y="379475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9" name="Straight Connector 28">
            <a:extLst>
              <a:ext uri="{FF2B5EF4-FFF2-40B4-BE49-F238E27FC236}">
                <a16:creationId xmlns:a16="http://schemas.microsoft.com/office/drawing/2014/main" id="{BA857CB9-5627-4C5D-98D5-0AB80AF96B8A}"/>
              </a:ext>
            </a:extLst>
          </xdr:cNvPr>
          <xdr:cNvCxnSpPr>
            <a:stCxn id="22" idx="4"/>
            <a:endCxn id="23" idx="4"/>
          </xdr:cNvCxnSpPr>
        </xdr:nvCxnSpPr>
        <xdr:spPr>
          <a:xfrm>
            <a:off x="883981" y="434339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sp macro="" textlink="">
        <xdr:nvSpPr>
          <xdr:cNvPr id="30" name="TextBox 73">
            <a:extLst>
              <a:ext uri="{FF2B5EF4-FFF2-40B4-BE49-F238E27FC236}">
                <a16:creationId xmlns:a16="http://schemas.microsoft.com/office/drawing/2014/main" id="{26A8986C-489F-4878-B14E-F9ADE1E6EB88}"/>
              </a:ext>
            </a:extLst>
          </xdr:cNvPr>
          <xdr:cNvSpPr txBox="1">
            <a:spLocks noChangeAspect="1"/>
          </xdr:cNvSpPr>
        </xdr:nvSpPr>
        <xdr:spPr>
          <a:xfrm>
            <a:off x="3078445" y="3246122"/>
            <a:ext cx="1097336" cy="548640"/>
          </a:xfrm>
          <a:prstGeom prst="rect">
            <a:avLst/>
          </a:prstGeom>
          <a:solidFill>
            <a:schemeClr val="accent4">
              <a:lumMod val="75000"/>
            </a:schemeClr>
          </a:solidFill>
          <a:ln w="38100" cap="rnd">
            <a:solidFill>
              <a:schemeClr val="accent3"/>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a:t>
            </a:r>
          </a:p>
        </xdr:txBody>
      </xdr:sp>
      <xdr:sp macro="" textlink="">
        <xdr:nvSpPr>
          <xdr:cNvPr id="31" name="TextBox 76">
            <a:extLst>
              <a:ext uri="{FF2B5EF4-FFF2-40B4-BE49-F238E27FC236}">
                <a16:creationId xmlns:a16="http://schemas.microsoft.com/office/drawing/2014/main" id="{6E2DB781-5446-43B0-A54D-6A39D8897ADC}"/>
              </a:ext>
            </a:extLst>
          </xdr:cNvPr>
          <xdr:cNvSpPr txBox="1">
            <a:spLocks noChangeAspect="1"/>
          </xdr:cNvSpPr>
        </xdr:nvSpPr>
        <xdr:spPr>
          <a:xfrm>
            <a:off x="3078445" y="4343384"/>
            <a:ext cx="1097336" cy="548640"/>
          </a:xfrm>
          <a:prstGeom prst="rect">
            <a:avLst/>
          </a:prstGeom>
          <a:solidFill>
            <a:schemeClr val="accent4">
              <a:lumMod val="75000"/>
            </a:schemeClr>
          </a:solidFill>
          <a:ln w="38100" cap="rnd">
            <a:solidFill>
              <a:schemeClr val="accent3"/>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3-15 psi</a:t>
            </a:r>
          </a:p>
        </xdr:txBody>
      </xdr:sp>
    </xdr:grpSp>
    <xdr:clientData/>
  </xdr:twoCellAnchor>
  <xdr:twoCellAnchor>
    <xdr:from>
      <xdr:col>36</xdr:col>
      <xdr:colOff>1</xdr:colOff>
      <xdr:row>10</xdr:row>
      <xdr:rowOff>0</xdr:rowOff>
    </xdr:from>
    <xdr:to>
      <xdr:col>42</xdr:col>
      <xdr:colOff>1</xdr:colOff>
      <xdr:row>20</xdr:row>
      <xdr:rowOff>35525</xdr:rowOff>
    </xdr:to>
    <xdr:grpSp>
      <xdr:nvGrpSpPr>
        <xdr:cNvPr id="32" name="Group 31">
          <a:extLst>
            <a:ext uri="{FF2B5EF4-FFF2-40B4-BE49-F238E27FC236}">
              <a16:creationId xmlns:a16="http://schemas.microsoft.com/office/drawing/2014/main" id="{29889CA6-87F3-41EF-A7A7-2CD4FA17C166}"/>
            </a:ext>
          </a:extLst>
        </xdr:cNvPr>
        <xdr:cNvGrpSpPr/>
      </xdr:nvGrpSpPr>
      <xdr:grpSpPr>
        <a:xfrm>
          <a:off x="9671539" y="2735385"/>
          <a:ext cx="1611924" cy="2770909"/>
          <a:chOff x="797092" y="6642435"/>
          <a:chExt cx="1594184" cy="2656974"/>
        </a:xfrm>
      </xdr:grpSpPr>
      <xdr:sp macro="" textlink="">
        <xdr:nvSpPr>
          <xdr:cNvPr id="33" name="TextBox 27">
            <a:extLst>
              <a:ext uri="{FF2B5EF4-FFF2-40B4-BE49-F238E27FC236}">
                <a16:creationId xmlns:a16="http://schemas.microsoft.com/office/drawing/2014/main" id="{15593A7A-DC8C-46F6-B2DB-8572C9497BEE}"/>
              </a:ext>
            </a:extLst>
          </xdr:cNvPr>
          <xdr:cNvSpPr txBox="1">
            <a:spLocks noChangeAspect="1"/>
          </xdr:cNvSpPr>
        </xdr:nvSpPr>
        <xdr:spPr>
          <a:xfrm>
            <a:off x="1328494" y="6642435"/>
            <a:ext cx="531397" cy="1062789"/>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P</a:t>
            </a:r>
          </a:p>
          <a:p>
            <a:pPr algn="ctr"/>
            <a:r>
              <a:rPr lang="en-US" b="1">
                <a:solidFill>
                  <a:srgbClr val="00B050"/>
                </a:solidFill>
                <a:latin typeface="Arial" panose="020B0604020202020204" pitchFamily="34" charset="0"/>
                <a:cs typeface="Arial" panose="020B0604020202020204" pitchFamily="34" charset="0"/>
              </a:rPr>
              <a:t>I</a:t>
            </a:r>
          </a:p>
          <a:p>
            <a:pPr algn="ctr"/>
            <a:r>
              <a:rPr lang="en-US" b="1">
                <a:solidFill>
                  <a:srgbClr val="00B050"/>
                </a:solidFill>
                <a:latin typeface="Arial" panose="020B0604020202020204" pitchFamily="34" charset="0"/>
                <a:cs typeface="Arial" panose="020B0604020202020204" pitchFamily="34" charset="0"/>
              </a:rPr>
              <a:t>D</a:t>
            </a:r>
          </a:p>
        </xdr:txBody>
      </xdr:sp>
      <xdr:sp macro="" textlink="">
        <xdr:nvSpPr>
          <xdr:cNvPr id="34" name="TextBox 38">
            <a:extLst>
              <a:ext uri="{FF2B5EF4-FFF2-40B4-BE49-F238E27FC236}">
                <a16:creationId xmlns:a16="http://schemas.microsoft.com/office/drawing/2014/main" id="{5EEB1772-4727-4732-BD9C-89E67AA0240F}"/>
              </a:ext>
            </a:extLst>
          </xdr:cNvPr>
          <xdr:cNvSpPr txBox="1">
            <a:spLocks noChangeAspect="1"/>
          </xdr:cNvSpPr>
        </xdr:nvSpPr>
        <xdr:spPr>
          <a:xfrm>
            <a:off x="797098" y="6642453"/>
            <a:ext cx="531397" cy="531397"/>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SP</a:t>
            </a:r>
          </a:p>
        </xdr:txBody>
      </xdr:sp>
      <xdr:sp macro="" textlink="">
        <xdr:nvSpPr>
          <xdr:cNvPr id="35" name="TextBox 39">
            <a:extLst>
              <a:ext uri="{FF2B5EF4-FFF2-40B4-BE49-F238E27FC236}">
                <a16:creationId xmlns:a16="http://schemas.microsoft.com/office/drawing/2014/main" id="{9617C572-A291-486A-AA0F-58971C1B6E63}"/>
              </a:ext>
            </a:extLst>
          </xdr:cNvPr>
          <xdr:cNvSpPr txBox="1">
            <a:spLocks noChangeAspect="1"/>
          </xdr:cNvSpPr>
        </xdr:nvSpPr>
        <xdr:spPr>
          <a:xfrm>
            <a:off x="1859874" y="6642453"/>
            <a:ext cx="531397" cy="1062771"/>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36" name="TextBox 40">
            <a:extLst>
              <a:ext uri="{FF2B5EF4-FFF2-40B4-BE49-F238E27FC236}">
                <a16:creationId xmlns:a16="http://schemas.microsoft.com/office/drawing/2014/main" id="{35DB75FA-3D8B-4B2E-9C52-13AD3D3F4E90}"/>
              </a:ext>
            </a:extLst>
          </xdr:cNvPr>
          <xdr:cNvSpPr txBox="1">
            <a:spLocks noChangeAspect="1"/>
          </xdr:cNvSpPr>
        </xdr:nvSpPr>
        <xdr:spPr>
          <a:xfrm>
            <a:off x="797092" y="7173850"/>
            <a:ext cx="531397" cy="531397"/>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37" name="TextBox 41">
            <a:extLst>
              <a:ext uri="{FF2B5EF4-FFF2-40B4-BE49-F238E27FC236}">
                <a16:creationId xmlns:a16="http://schemas.microsoft.com/office/drawing/2014/main" id="{9467F105-CB66-45AD-AD06-19C6E3F1FA5E}"/>
              </a:ext>
            </a:extLst>
          </xdr:cNvPr>
          <xdr:cNvSpPr txBox="1">
            <a:spLocks noChangeAspect="1"/>
          </xdr:cNvSpPr>
        </xdr:nvSpPr>
        <xdr:spPr>
          <a:xfrm>
            <a:off x="797092" y="7705236"/>
            <a:ext cx="531397" cy="531397"/>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Go</a:t>
            </a:r>
          </a:p>
        </xdr:txBody>
      </xdr:sp>
      <xdr:sp macro="" textlink="">
        <xdr:nvSpPr>
          <xdr:cNvPr id="38" name="TextBox 43">
            <a:extLst>
              <a:ext uri="{FF2B5EF4-FFF2-40B4-BE49-F238E27FC236}">
                <a16:creationId xmlns:a16="http://schemas.microsoft.com/office/drawing/2014/main" id="{CFB85449-6FE0-41E4-89CB-423BD06AE231}"/>
              </a:ext>
            </a:extLst>
          </xdr:cNvPr>
          <xdr:cNvSpPr txBox="1">
            <a:spLocks noChangeAspect="1"/>
          </xdr:cNvSpPr>
        </xdr:nvSpPr>
        <xdr:spPr>
          <a:xfrm>
            <a:off x="797098" y="8768006"/>
            <a:ext cx="531397" cy="531397"/>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K</a:t>
            </a:r>
            <a:r>
              <a:rPr lang="en-US" baseline="-25000">
                <a:solidFill>
                  <a:schemeClr val="bg1"/>
                </a:solidFill>
                <a:latin typeface="Comic Sans MS" panose="030F0702030302020204" pitchFamily="66" charset="0"/>
              </a:rPr>
              <a:t>P</a:t>
            </a:r>
            <a:endParaRPr lang="en-US">
              <a:solidFill>
                <a:schemeClr val="bg1"/>
              </a:solidFill>
              <a:latin typeface="Comic Sans MS" panose="030F0702030302020204" pitchFamily="66" charset="0"/>
            </a:endParaRPr>
          </a:p>
        </xdr:txBody>
      </xdr:sp>
      <xdr:sp macro="" textlink="">
        <xdr:nvSpPr>
          <xdr:cNvPr id="39" name="TextBox 45">
            <a:extLst>
              <a:ext uri="{FF2B5EF4-FFF2-40B4-BE49-F238E27FC236}">
                <a16:creationId xmlns:a16="http://schemas.microsoft.com/office/drawing/2014/main" id="{0C123E94-3910-4D5C-91F2-E220D582F7C3}"/>
              </a:ext>
            </a:extLst>
          </xdr:cNvPr>
          <xdr:cNvSpPr txBox="1">
            <a:spLocks noChangeAspect="1"/>
          </xdr:cNvSpPr>
        </xdr:nvSpPr>
        <xdr:spPr>
          <a:xfrm>
            <a:off x="1328483" y="8768012"/>
            <a:ext cx="531397" cy="531397"/>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K</a:t>
            </a:r>
            <a:r>
              <a:rPr lang="en-US" baseline="-25000">
                <a:solidFill>
                  <a:schemeClr val="bg1"/>
                </a:solidFill>
                <a:latin typeface="Comic Sans MS" panose="030F0702030302020204" pitchFamily="66" charset="0"/>
              </a:rPr>
              <a:t>I</a:t>
            </a:r>
            <a:endParaRPr lang="en-US">
              <a:solidFill>
                <a:schemeClr val="bg1"/>
              </a:solidFill>
              <a:latin typeface="Comic Sans MS" panose="030F0702030302020204" pitchFamily="66" charset="0"/>
            </a:endParaRPr>
          </a:p>
        </xdr:txBody>
      </xdr:sp>
      <xdr:sp macro="" textlink="">
        <xdr:nvSpPr>
          <xdr:cNvPr id="40" name="TextBox 46">
            <a:extLst>
              <a:ext uri="{FF2B5EF4-FFF2-40B4-BE49-F238E27FC236}">
                <a16:creationId xmlns:a16="http://schemas.microsoft.com/office/drawing/2014/main" id="{9B9F41F0-6F2E-46B5-BFC1-9D686A9206A3}"/>
              </a:ext>
            </a:extLst>
          </xdr:cNvPr>
          <xdr:cNvSpPr txBox="1">
            <a:spLocks noChangeAspect="1"/>
          </xdr:cNvSpPr>
        </xdr:nvSpPr>
        <xdr:spPr>
          <a:xfrm>
            <a:off x="1859874" y="8768012"/>
            <a:ext cx="531397" cy="531397"/>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K</a:t>
            </a:r>
            <a:r>
              <a:rPr lang="en-US" baseline="-25000">
                <a:solidFill>
                  <a:schemeClr val="bg1"/>
                </a:solidFill>
                <a:latin typeface="Comic Sans MS" panose="030F0702030302020204" pitchFamily="66" charset="0"/>
              </a:rPr>
              <a:t>D</a:t>
            </a:r>
            <a:endParaRPr lang="en-US">
              <a:solidFill>
                <a:schemeClr val="bg1"/>
              </a:solidFill>
              <a:latin typeface="Comic Sans MS" panose="030F0702030302020204" pitchFamily="66" charset="0"/>
            </a:endParaRPr>
          </a:p>
        </xdr:txBody>
      </xdr:sp>
      <xdr:sp macro="" textlink="">
        <xdr:nvSpPr>
          <xdr:cNvPr id="41" name="TextBox 47">
            <a:extLst>
              <a:ext uri="{FF2B5EF4-FFF2-40B4-BE49-F238E27FC236}">
                <a16:creationId xmlns:a16="http://schemas.microsoft.com/office/drawing/2014/main" id="{FE3466A1-07A1-4C2E-9A0E-03168B2A9DC5}"/>
              </a:ext>
            </a:extLst>
          </xdr:cNvPr>
          <xdr:cNvSpPr txBox="1">
            <a:spLocks noChangeAspect="1"/>
          </xdr:cNvSpPr>
        </xdr:nvSpPr>
        <xdr:spPr>
          <a:xfrm>
            <a:off x="1328494" y="8236621"/>
            <a:ext cx="1062782" cy="531397"/>
          </a:xfrm>
          <a:prstGeom prst="rect">
            <a:avLst/>
          </a:prstGeom>
          <a:solidFill>
            <a:schemeClr val="accent4">
              <a:lumMod val="75000"/>
            </a:schemeClr>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3-15 psi</a:t>
            </a:r>
          </a:p>
        </xdr:txBody>
      </xdr:sp>
      <xdr:sp macro="" textlink="">
        <xdr:nvSpPr>
          <xdr:cNvPr id="42" name="TextBox 48">
            <a:extLst>
              <a:ext uri="{FF2B5EF4-FFF2-40B4-BE49-F238E27FC236}">
                <a16:creationId xmlns:a16="http://schemas.microsoft.com/office/drawing/2014/main" id="{EB3A5177-BDFB-483A-AD78-F8D919CE2603}"/>
              </a:ext>
            </a:extLst>
          </xdr:cNvPr>
          <xdr:cNvSpPr txBox="1">
            <a:spLocks noChangeAspect="1"/>
          </xdr:cNvSpPr>
        </xdr:nvSpPr>
        <xdr:spPr>
          <a:xfrm>
            <a:off x="797098" y="8236621"/>
            <a:ext cx="531385" cy="531397"/>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GOff</a:t>
            </a:r>
            <a:endParaRPr lang="en-US">
              <a:solidFill>
                <a:schemeClr val="bg1"/>
              </a:solidFill>
              <a:latin typeface="Comic Sans MS" panose="030F0702030302020204" pitchFamily="66" charset="0"/>
            </a:endParaRPr>
          </a:p>
        </xdr:txBody>
      </xdr:sp>
      <xdr:sp macro="" textlink="">
        <xdr:nvSpPr>
          <xdr:cNvPr id="43" name="TextBox 47">
            <a:extLst>
              <a:ext uri="{FF2B5EF4-FFF2-40B4-BE49-F238E27FC236}">
                <a16:creationId xmlns:a16="http://schemas.microsoft.com/office/drawing/2014/main" id="{E9E68A43-C1EB-4CAE-85AC-58510A332A11}"/>
              </a:ext>
            </a:extLst>
          </xdr:cNvPr>
          <xdr:cNvSpPr txBox="1">
            <a:spLocks noChangeAspect="1"/>
          </xdr:cNvSpPr>
        </xdr:nvSpPr>
        <xdr:spPr>
          <a:xfrm>
            <a:off x="1328487" y="7705224"/>
            <a:ext cx="1062782" cy="531397"/>
          </a:xfrm>
          <a:prstGeom prst="rect">
            <a:avLst/>
          </a:prstGeom>
          <a:solidFill>
            <a:schemeClr val="accent4">
              <a:lumMod val="75000"/>
            </a:schemeClr>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DA</a:t>
            </a:r>
          </a:p>
        </xdr:txBody>
      </xdr:sp>
    </xdr:grpSp>
    <xdr:clientData/>
  </xdr:twoCellAnchor>
  <xdr:twoCellAnchor>
    <xdr:from>
      <xdr:col>4</xdr:col>
      <xdr:colOff>0</xdr:colOff>
      <xdr:row>17</xdr:row>
      <xdr:rowOff>273537</xdr:rowOff>
    </xdr:from>
    <xdr:to>
      <xdr:col>25</xdr:col>
      <xdr:colOff>0</xdr:colOff>
      <xdr:row>19</xdr:row>
      <xdr:rowOff>273537</xdr:rowOff>
    </xdr:to>
    <xdr:grpSp>
      <xdr:nvGrpSpPr>
        <xdr:cNvPr id="44" name="Group 43">
          <a:extLst>
            <a:ext uri="{FF2B5EF4-FFF2-40B4-BE49-F238E27FC236}">
              <a16:creationId xmlns:a16="http://schemas.microsoft.com/office/drawing/2014/main" id="{B1BA1FC6-C76C-4434-8BDF-1736BBA99117}"/>
            </a:ext>
          </a:extLst>
        </xdr:cNvPr>
        <xdr:cNvGrpSpPr/>
      </xdr:nvGrpSpPr>
      <xdr:grpSpPr>
        <a:xfrm>
          <a:off x="1074615" y="4923691"/>
          <a:ext cx="5641731" cy="547077"/>
          <a:chOff x="609660" y="4069061"/>
          <a:chExt cx="5486366" cy="548646"/>
        </a:xfrm>
      </xdr:grpSpPr>
      <xdr:sp macro="" textlink="">
        <xdr:nvSpPr>
          <xdr:cNvPr id="45" name="Rounded Rectangle 99">
            <a:extLst>
              <a:ext uri="{FF2B5EF4-FFF2-40B4-BE49-F238E27FC236}">
                <a16:creationId xmlns:a16="http://schemas.microsoft.com/office/drawing/2014/main" id="{8783E412-634A-4787-B578-93F7E4628626}"/>
              </a:ext>
            </a:extLst>
          </xdr:cNvPr>
          <xdr:cNvSpPr/>
        </xdr:nvSpPr>
        <xdr:spPr>
          <a:xfrm>
            <a:off x="5181636" y="4069067"/>
            <a:ext cx="914390" cy="548640"/>
          </a:xfrm>
          <a:prstGeom prst="roundRect">
            <a:avLst/>
          </a:prstGeom>
          <a:solidFill>
            <a:srgbClr val="E57300"/>
          </a:solid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46" name="TextBox 51">
            <a:extLst>
              <a:ext uri="{FF2B5EF4-FFF2-40B4-BE49-F238E27FC236}">
                <a16:creationId xmlns:a16="http://schemas.microsoft.com/office/drawing/2014/main" id="{2E1BBFD1-505B-40EE-AF12-7A79DE81E34C}"/>
              </a:ext>
            </a:extLst>
          </xdr:cNvPr>
          <xdr:cNvSpPr txBox="1">
            <a:spLocks noChangeAspect="1"/>
          </xdr:cNvSpPr>
        </xdr:nvSpPr>
        <xdr:spPr>
          <a:xfrm flipH="1">
            <a:off x="3810050" y="4069067"/>
            <a:ext cx="146302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170°F</a:t>
            </a:r>
          </a:p>
        </xdr:txBody>
      </xdr:sp>
      <xdr:sp macro="" textlink="">
        <xdr:nvSpPr>
          <xdr:cNvPr id="47" name="TextBox 52">
            <a:extLst>
              <a:ext uri="{FF2B5EF4-FFF2-40B4-BE49-F238E27FC236}">
                <a16:creationId xmlns:a16="http://schemas.microsoft.com/office/drawing/2014/main" id="{FC539AF8-7D8D-42F2-936E-FD1E85C0854C}"/>
              </a:ext>
            </a:extLst>
          </xdr:cNvPr>
          <xdr:cNvSpPr txBox="1">
            <a:spLocks noChangeAspect="1"/>
          </xdr:cNvSpPr>
        </xdr:nvSpPr>
        <xdr:spPr>
          <a:xfrm flipH="1">
            <a:off x="609686" y="4069067"/>
            <a:ext cx="320036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Set Point</a:t>
            </a:r>
          </a:p>
        </xdr:txBody>
      </xdr:sp>
      <xdr:sp macro="" textlink="">
        <xdr:nvSpPr>
          <xdr:cNvPr id="48" name="TextBox 53">
            <a:extLst>
              <a:ext uri="{FF2B5EF4-FFF2-40B4-BE49-F238E27FC236}">
                <a16:creationId xmlns:a16="http://schemas.microsoft.com/office/drawing/2014/main" id="{893EDA63-948E-4B63-BC38-4BE224950119}"/>
              </a:ext>
            </a:extLst>
          </xdr:cNvPr>
          <xdr:cNvSpPr txBox="1">
            <a:spLocks noChangeAspect="1"/>
          </xdr:cNvSpPr>
        </xdr:nvSpPr>
        <xdr:spPr>
          <a:xfrm>
            <a:off x="5273074" y="4069061"/>
            <a:ext cx="822952" cy="548640"/>
          </a:xfrm>
          <a:prstGeom prst="rect">
            <a:avLst/>
          </a:prstGeom>
          <a:no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C</a:t>
            </a:r>
          </a:p>
        </xdr:txBody>
      </xdr:sp>
      <xdr:sp macro="" textlink="">
        <xdr:nvSpPr>
          <xdr:cNvPr id="49" name="Rectangle 48">
            <a:extLst>
              <a:ext uri="{FF2B5EF4-FFF2-40B4-BE49-F238E27FC236}">
                <a16:creationId xmlns:a16="http://schemas.microsoft.com/office/drawing/2014/main" id="{7D3E201B-AD7F-46F0-90D4-9E3411C52E33}"/>
              </a:ext>
            </a:extLst>
          </xdr:cNvPr>
          <xdr:cNvSpPr/>
        </xdr:nvSpPr>
        <xdr:spPr>
          <a:xfrm>
            <a:off x="3810050" y="4069067"/>
            <a:ext cx="1463023"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50" name="Rectangle 49">
            <a:extLst>
              <a:ext uri="{FF2B5EF4-FFF2-40B4-BE49-F238E27FC236}">
                <a16:creationId xmlns:a16="http://schemas.microsoft.com/office/drawing/2014/main" id="{3C6B11C9-B640-4234-912C-864B5EE3DF6F}"/>
              </a:ext>
            </a:extLst>
          </xdr:cNvPr>
          <xdr:cNvSpPr/>
        </xdr:nvSpPr>
        <xdr:spPr>
          <a:xfrm>
            <a:off x="609660" y="4069067"/>
            <a:ext cx="3200389"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24</xdr:col>
      <xdr:colOff>30594</xdr:colOff>
      <xdr:row>8</xdr:row>
      <xdr:rowOff>16372</xdr:rowOff>
    </xdr:from>
    <xdr:to>
      <xdr:col>36</xdr:col>
      <xdr:colOff>0</xdr:colOff>
      <xdr:row>13</xdr:row>
      <xdr:rowOff>10680</xdr:rowOff>
    </xdr:to>
    <xdr:cxnSp macro="">
      <xdr:nvCxnSpPr>
        <xdr:cNvPr id="52" name="Elbow Connector 15">
          <a:extLst>
            <a:ext uri="{FF2B5EF4-FFF2-40B4-BE49-F238E27FC236}">
              <a16:creationId xmlns:a16="http://schemas.microsoft.com/office/drawing/2014/main" id="{0BF148DA-FDFA-4089-802E-AE211FC3963C}"/>
            </a:ext>
          </a:extLst>
        </xdr:cNvPr>
        <xdr:cNvCxnSpPr/>
      </xdr:nvCxnSpPr>
      <xdr:spPr>
        <a:xfrm>
          <a:off x="6478286" y="2204680"/>
          <a:ext cx="3193252" cy="1362000"/>
        </a:xfrm>
        <a:prstGeom prst="bentConnector3">
          <a:avLst>
            <a:gd name="adj1" fmla="val 24608"/>
          </a:avLst>
        </a:prstGeom>
        <a:noFill/>
        <a:ln w="38100" cap="rnd">
          <a:solidFill>
            <a:schemeClr val="accent3"/>
          </a:solidFill>
        </a:ln>
      </xdr:spPr>
    </xdr:cxnSp>
    <xdr:clientData/>
  </xdr:twoCellAnchor>
  <xdr:twoCellAnchor editAs="oneCell">
    <xdr:from>
      <xdr:col>27</xdr:col>
      <xdr:colOff>253993</xdr:colOff>
      <xdr:row>20</xdr:row>
      <xdr:rowOff>35525</xdr:rowOff>
    </xdr:from>
    <xdr:to>
      <xdr:col>39</xdr:col>
      <xdr:colOff>253994</xdr:colOff>
      <xdr:row>25</xdr:row>
      <xdr:rowOff>37986</xdr:rowOff>
    </xdr:to>
    <xdr:cxnSp macro="">
      <xdr:nvCxnSpPr>
        <xdr:cNvPr id="55" name="Straight Connector 54">
          <a:extLst>
            <a:ext uri="{FF2B5EF4-FFF2-40B4-BE49-F238E27FC236}">
              <a16:creationId xmlns:a16="http://schemas.microsoft.com/office/drawing/2014/main" id="{F61F3F2F-AA37-4E2D-BFD5-B33166700435}"/>
            </a:ext>
          </a:extLst>
        </xdr:cNvPr>
        <xdr:cNvCxnSpPr/>
      </xdr:nvCxnSpPr>
      <xdr:spPr>
        <a:xfrm>
          <a:off x="7507647" y="5506294"/>
          <a:ext cx="3223847" cy="1370154"/>
        </a:xfrm>
        <a:prstGeom prst="line">
          <a:avLst/>
        </a:prstGeom>
        <a:noFill/>
        <a:ln w="38100" cap="rnd">
          <a:solidFill>
            <a:schemeClr val="accent3"/>
          </a:solidFill>
        </a:ln>
      </xdr:spPr>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250996</xdr:colOff>
      <xdr:row>1</xdr:row>
      <xdr:rowOff>0</xdr:rowOff>
    </xdr:from>
    <xdr:to>
      <xdr:col>6</xdr:col>
      <xdr:colOff>250996</xdr:colOff>
      <xdr:row>1</xdr:row>
      <xdr:rowOff>0</xdr:rowOff>
    </xdr:to>
    <xdr:cxnSp macro="">
      <xdr:nvCxnSpPr>
        <xdr:cNvPr id="2" name="Straight Connector 1">
          <a:extLst>
            <a:ext uri="{FF2B5EF4-FFF2-40B4-BE49-F238E27FC236}">
              <a16:creationId xmlns:a16="http://schemas.microsoft.com/office/drawing/2014/main" id="{00000000-0008-0000-0600-000002000000}"/>
            </a:ext>
          </a:extLst>
        </xdr:cNvPr>
        <xdr:cNvCxnSpPr/>
      </xdr:nvCxnSpPr>
      <xdr:spPr>
        <a:xfrm>
          <a:off x="250996" y="217170"/>
          <a:ext cx="162306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250996</xdr:colOff>
      <xdr:row>1</xdr:row>
      <xdr:rowOff>973</xdr:rowOff>
    </xdr:from>
    <xdr:to>
      <xdr:col>120</xdr:col>
      <xdr:colOff>250996</xdr:colOff>
      <xdr:row>68</xdr:row>
      <xdr:rowOff>732</xdr:rowOff>
    </xdr:to>
    <xdr:grpSp>
      <xdr:nvGrpSpPr>
        <xdr:cNvPr id="3" name="Group 2">
          <a:extLst>
            <a:ext uri="{FF2B5EF4-FFF2-40B4-BE49-F238E27FC236}">
              <a16:creationId xmlns:a16="http://schemas.microsoft.com/office/drawing/2014/main" id="{00000000-0008-0000-0600-000003000000}"/>
            </a:ext>
          </a:extLst>
        </xdr:cNvPr>
        <xdr:cNvGrpSpPr/>
      </xdr:nvGrpSpPr>
      <xdr:grpSpPr>
        <a:xfrm>
          <a:off x="250996" y="280373"/>
          <a:ext cx="32004000" cy="18719559"/>
          <a:chOff x="250996" y="267673"/>
          <a:chExt cx="32120803" cy="17934847"/>
        </a:xfrm>
      </xdr:grpSpPr>
      <xdr:grpSp>
        <xdr:nvGrpSpPr>
          <xdr:cNvPr id="4" name="Group 3">
            <a:extLst>
              <a:ext uri="{FF2B5EF4-FFF2-40B4-BE49-F238E27FC236}">
                <a16:creationId xmlns:a16="http://schemas.microsoft.com/office/drawing/2014/main" id="{00000000-0008-0000-0600-000004000000}"/>
              </a:ext>
            </a:extLst>
          </xdr:cNvPr>
          <xdr:cNvGrpSpPr/>
        </xdr:nvGrpSpPr>
        <xdr:grpSpPr>
          <a:xfrm>
            <a:off x="250996" y="267673"/>
            <a:ext cx="32120803" cy="17934847"/>
            <a:chOff x="266700" y="266700"/>
            <a:chExt cx="32004000" cy="18403032"/>
          </a:xfrm>
        </xdr:grpSpPr>
        <xdr:cxnSp macro="">
          <xdr:nvCxnSpPr>
            <xdr:cNvPr id="30" name="Straight Connector 29">
              <a:extLst>
                <a:ext uri="{FF2B5EF4-FFF2-40B4-BE49-F238E27FC236}">
                  <a16:creationId xmlns:a16="http://schemas.microsoft.com/office/drawing/2014/main" id="{00000000-0008-0000-0600-00001E000000}"/>
                </a:ext>
              </a:extLst>
            </xdr:cNvPr>
            <xdr:cNvCxnSpPr/>
          </xdr:nvCxnSpPr>
          <xdr:spPr>
            <a:xfrm>
              <a:off x="30670500" y="10154491"/>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nvGrpSpPr>
            <xdr:cNvPr id="31" name="Group 30">
              <a:extLst>
                <a:ext uri="{FF2B5EF4-FFF2-40B4-BE49-F238E27FC236}">
                  <a16:creationId xmlns:a16="http://schemas.microsoft.com/office/drawing/2014/main" id="{00000000-0008-0000-0600-00001F000000}"/>
                </a:ext>
              </a:extLst>
            </xdr:cNvPr>
            <xdr:cNvGrpSpPr/>
          </xdr:nvGrpSpPr>
          <xdr:grpSpPr>
            <a:xfrm>
              <a:off x="266700" y="266700"/>
              <a:ext cx="32004000" cy="18403032"/>
              <a:chOff x="266700" y="266700"/>
              <a:chExt cx="32004000" cy="18403032"/>
            </a:xfrm>
          </xdr:grpSpPr>
          <xdr:cxnSp macro="">
            <xdr:nvCxnSpPr>
              <xdr:cNvPr id="32" name="Straight Connector 31">
                <a:extLst>
                  <a:ext uri="{FF2B5EF4-FFF2-40B4-BE49-F238E27FC236}">
                    <a16:creationId xmlns:a16="http://schemas.microsoft.com/office/drawing/2014/main" id="{00000000-0008-0000-0600-000020000000}"/>
                  </a:ext>
                </a:extLst>
              </xdr:cNvPr>
              <xdr:cNvCxnSpPr/>
            </xdr:nvCxnSpPr>
            <xdr:spPr>
              <a:xfrm>
                <a:off x="30670500" y="10703813"/>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33" name="Straight Connector 32">
                <a:extLst>
                  <a:ext uri="{FF2B5EF4-FFF2-40B4-BE49-F238E27FC236}">
                    <a16:creationId xmlns:a16="http://schemas.microsoft.com/office/drawing/2014/main" id="{00000000-0008-0000-0600-000021000000}"/>
                  </a:ext>
                </a:extLst>
              </xdr:cNvPr>
              <xdr:cNvCxnSpPr/>
            </xdr:nvCxnSpPr>
            <xdr:spPr>
              <a:xfrm>
                <a:off x="30670500" y="12351778"/>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nvGrpSpPr>
              <xdr:cNvPr id="34" name="Group 33">
                <a:extLst>
                  <a:ext uri="{FF2B5EF4-FFF2-40B4-BE49-F238E27FC236}">
                    <a16:creationId xmlns:a16="http://schemas.microsoft.com/office/drawing/2014/main" id="{00000000-0008-0000-0600-000022000000}"/>
                  </a:ext>
                </a:extLst>
              </xdr:cNvPr>
              <xdr:cNvGrpSpPr/>
            </xdr:nvGrpSpPr>
            <xdr:grpSpPr>
              <a:xfrm>
                <a:off x="266700" y="266700"/>
                <a:ext cx="32004000" cy="18403032"/>
                <a:chOff x="267433" y="267433"/>
                <a:chExt cx="32091923" cy="18452855"/>
              </a:xfrm>
            </xdr:grpSpPr>
            <xdr:cxnSp macro="">
              <xdr:nvCxnSpPr>
                <xdr:cNvPr id="46" name="Straight Connector 45">
                  <a:extLst>
                    <a:ext uri="{FF2B5EF4-FFF2-40B4-BE49-F238E27FC236}">
                      <a16:creationId xmlns:a16="http://schemas.microsoft.com/office/drawing/2014/main" id="{00000000-0008-0000-0600-00002E000000}"/>
                    </a:ext>
                  </a:extLst>
                </xdr:cNvPr>
                <xdr:cNvCxnSpPr/>
              </xdr:nvCxnSpPr>
              <xdr:spPr>
                <a:xfrm>
                  <a:off x="30754760" y="14313060"/>
                  <a:ext cx="1604596"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nvGrpSpPr>
                <xdr:cNvPr id="47" name="Group 46">
                  <a:extLst>
                    <a:ext uri="{FF2B5EF4-FFF2-40B4-BE49-F238E27FC236}">
                      <a16:creationId xmlns:a16="http://schemas.microsoft.com/office/drawing/2014/main" id="{00000000-0008-0000-0600-00002F000000}"/>
                    </a:ext>
                  </a:extLst>
                </xdr:cNvPr>
                <xdr:cNvGrpSpPr/>
              </xdr:nvGrpSpPr>
              <xdr:grpSpPr>
                <a:xfrm>
                  <a:off x="267433" y="267433"/>
                  <a:ext cx="32091923" cy="18452855"/>
                  <a:chOff x="267433" y="267433"/>
                  <a:chExt cx="32091923" cy="18452855"/>
                </a:xfrm>
              </xdr:grpSpPr>
              <xdr:grpSp>
                <xdr:nvGrpSpPr>
                  <xdr:cNvPr id="49" name="Group 48">
                    <a:extLst>
                      <a:ext uri="{FF2B5EF4-FFF2-40B4-BE49-F238E27FC236}">
                        <a16:creationId xmlns:a16="http://schemas.microsoft.com/office/drawing/2014/main" id="{00000000-0008-0000-0600-000031000000}"/>
                      </a:ext>
                    </a:extLst>
                  </xdr:cNvPr>
                  <xdr:cNvGrpSpPr/>
                </xdr:nvGrpSpPr>
                <xdr:grpSpPr>
                  <a:xfrm>
                    <a:off x="267433" y="267433"/>
                    <a:ext cx="32091923" cy="18452855"/>
                    <a:chOff x="272143" y="272143"/>
                    <a:chExt cx="32657143" cy="18777857"/>
                  </a:xfrm>
                </xdr:grpSpPr>
                <xdr:cxnSp macro="">
                  <xdr:nvCxnSpPr>
                    <xdr:cNvPr id="52" name="Straight Connector 51">
                      <a:extLst>
                        <a:ext uri="{FF2B5EF4-FFF2-40B4-BE49-F238E27FC236}">
                          <a16:creationId xmlns:a16="http://schemas.microsoft.com/office/drawing/2014/main" id="{00000000-0008-0000-0600-000034000000}"/>
                        </a:ext>
                      </a:extLst>
                    </xdr:cNvPr>
                    <xdr:cNvCxnSpPr/>
                  </xdr:nvCxnSpPr>
                  <xdr:spPr>
                    <a:xfrm>
                      <a:off x="272143" y="272143"/>
                      <a:ext cx="0" cy="18777857"/>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3" name="Straight Connector 52">
                      <a:extLst>
                        <a:ext uri="{FF2B5EF4-FFF2-40B4-BE49-F238E27FC236}">
                          <a16:creationId xmlns:a16="http://schemas.microsoft.com/office/drawing/2014/main" id="{00000000-0008-0000-0600-000035000000}"/>
                        </a:ext>
                      </a:extLst>
                    </xdr:cNvPr>
                    <xdr:cNvCxnSpPr/>
                  </xdr:nvCxnSpPr>
                  <xdr:spPr>
                    <a:xfrm flipH="1">
                      <a:off x="272143" y="272143"/>
                      <a:ext cx="32657143"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4" name="Straight Connector 53">
                      <a:extLst>
                        <a:ext uri="{FF2B5EF4-FFF2-40B4-BE49-F238E27FC236}">
                          <a16:creationId xmlns:a16="http://schemas.microsoft.com/office/drawing/2014/main" id="{00000000-0008-0000-0600-000036000000}"/>
                        </a:ext>
                      </a:extLst>
                    </xdr:cNvPr>
                    <xdr:cNvCxnSpPr/>
                  </xdr:nvCxnSpPr>
                  <xdr:spPr>
                    <a:xfrm flipH="1">
                      <a:off x="272143" y="19050000"/>
                      <a:ext cx="32657143"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5" name="Straight Connector 54">
                      <a:extLst>
                        <a:ext uri="{FF2B5EF4-FFF2-40B4-BE49-F238E27FC236}">
                          <a16:creationId xmlns:a16="http://schemas.microsoft.com/office/drawing/2014/main" id="{00000000-0008-0000-0600-000037000000}"/>
                        </a:ext>
                      </a:extLst>
                    </xdr:cNvPr>
                    <xdr:cNvCxnSpPr/>
                  </xdr:nvCxnSpPr>
                  <xdr:spPr>
                    <a:xfrm>
                      <a:off x="32929286" y="272143"/>
                      <a:ext cx="0" cy="18777857"/>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6" name="Straight Connector 55">
                      <a:extLst>
                        <a:ext uri="{FF2B5EF4-FFF2-40B4-BE49-F238E27FC236}">
                          <a16:creationId xmlns:a16="http://schemas.microsoft.com/office/drawing/2014/main" id="{00000000-0008-0000-0600-000038000000}"/>
                        </a:ext>
                      </a:extLst>
                    </xdr:cNvPr>
                    <xdr:cNvCxnSpPr/>
                  </xdr:nvCxnSpPr>
                  <xdr:spPr>
                    <a:xfrm>
                      <a:off x="31296429" y="272143"/>
                      <a:ext cx="0" cy="18777857"/>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cxnSp macro="">
                <xdr:nvCxnSpPr>
                  <xdr:cNvPr id="50" name="Straight Connector 49">
                    <a:extLst>
                      <a:ext uri="{FF2B5EF4-FFF2-40B4-BE49-F238E27FC236}">
                        <a16:creationId xmlns:a16="http://schemas.microsoft.com/office/drawing/2014/main" id="{00000000-0008-0000-0600-000032000000}"/>
                      </a:ext>
                    </a:extLst>
                  </xdr:cNvPr>
                  <xdr:cNvCxnSpPr/>
                </xdr:nvCxnSpPr>
                <xdr:spPr>
                  <a:xfrm>
                    <a:off x="30754760" y="16791700"/>
                    <a:ext cx="1604596"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1" name="Straight Connector 50">
                    <a:extLst>
                      <a:ext uri="{FF2B5EF4-FFF2-40B4-BE49-F238E27FC236}">
                        <a16:creationId xmlns:a16="http://schemas.microsoft.com/office/drawing/2014/main" id="{00000000-0008-0000-0600-000033000000}"/>
                      </a:ext>
                    </a:extLst>
                  </xdr:cNvPr>
                  <xdr:cNvCxnSpPr/>
                </xdr:nvCxnSpPr>
                <xdr:spPr>
                  <a:xfrm>
                    <a:off x="30754760" y="15139273"/>
                    <a:ext cx="1604596"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pic>
              <xdr:nvPicPr>
                <xdr:cNvPr id="48" name="Picture 47">
                  <a:extLst>
                    <a:ext uri="{FF2B5EF4-FFF2-40B4-BE49-F238E27FC236}">
                      <a16:creationId xmlns:a16="http://schemas.microsoft.com/office/drawing/2014/main" id="{00000000-0008-0000-0600-000030000000}"/>
                    </a:ext>
                  </a:extLst>
                </xdr:cNvPr>
                <xdr:cNvPicPr>
                  <a:picLocks noChangeAspect="1"/>
                </xdr:cNvPicPr>
              </xdr:nvPicPr>
              <xdr:blipFill>
                <a:blip xmlns:r="http://schemas.openxmlformats.org/officeDocument/2006/relationships" r:embed="rId1"/>
                <a:stretch>
                  <a:fillRect/>
                </a:stretch>
              </xdr:blipFill>
              <xdr:spPr>
                <a:xfrm>
                  <a:off x="30818134" y="14373487"/>
                  <a:ext cx="1499312" cy="701298"/>
                </a:xfrm>
                <a:prstGeom prst="rect">
                  <a:avLst/>
                </a:prstGeom>
              </xdr:spPr>
            </xdr:pic>
          </xdr:grpSp>
          <xdr:cxnSp macro="">
            <xdr:nvCxnSpPr>
              <xdr:cNvPr id="35" name="Straight Connector 34">
                <a:extLst>
                  <a:ext uri="{FF2B5EF4-FFF2-40B4-BE49-F238E27FC236}">
                    <a16:creationId xmlns:a16="http://schemas.microsoft.com/office/drawing/2014/main" id="{00000000-0008-0000-0600-000023000000}"/>
                  </a:ext>
                </a:extLst>
              </xdr:cNvPr>
              <xdr:cNvCxnSpPr/>
            </xdr:nvCxnSpPr>
            <xdr:spPr>
              <a:xfrm>
                <a:off x="30670500" y="7682543"/>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36" name="Straight Connector 35">
                <a:extLst>
                  <a:ext uri="{FF2B5EF4-FFF2-40B4-BE49-F238E27FC236}">
                    <a16:creationId xmlns:a16="http://schemas.microsoft.com/office/drawing/2014/main" id="{00000000-0008-0000-0600-000024000000}"/>
                  </a:ext>
                </a:extLst>
              </xdr:cNvPr>
              <xdr:cNvCxnSpPr/>
            </xdr:nvCxnSpPr>
            <xdr:spPr>
              <a:xfrm>
                <a:off x="30670500" y="12626439"/>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37" name="Straight Connector 36">
                <a:extLst>
                  <a:ext uri="{FF2B5EF4-FFF2-40B4-BE49-F238E27FC236}">
                    <a16:creationId xmlns:a16="http://schemas.microsoft.com/office/drawing/2014/main" id="{00000000-0008-0000-0600-000025000000}"/>
                  </a:ext>
                </a:extLst>
              </xdr:cNvPr>
              <xdr:cNvCxnSpPr/>
            </xdr:nvCxnSpPr>
            <xdr:spPr>
              <a:xfrm>
                <a:off x="30670500" y="13450422"/>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38" name="Straight Connector 37">
                <a:extLst>
                  <a:ext uri="{FF2B5EF4-FFF2-40B4-BE49-F238E27FC236}">
                    <a16:creationId xmlns:a16="http://schemas.microsoft.com/office/drawing/2014/main" id="{00000000-0008-0000-0600-000026000000}"/>
                  </a:ext>
                </a:extLst>
              </xdr:cNvPr>
              <xdr:cNvCxnSpPr/>
            </xdr:nvCxnSpPr>
            <xdr:spPr>
              <a:xfrm>
                <a:off x="30670500" y="13175761"/>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39" name="Straight Connector 38">
                <a:extLst>
                  <a:ext uri="{FF2B5EF4-FFF2-40B4-BE49-F238E27FC236}">
                    <a16:creationId xmlns:a16="http://schemas.microsoft.com/office/drawing/2014/main" id="{00000000-0008-0000-0600-000027000000}"/>
                  </a:ext>
                </a:extLst>
              </xdr:cNvPr>
              <xdr:cNvCxnSpPr/>
            </xdr:nvCxnSpPr>
            <xdr:spPr>
              <a:xfrm>
                <a:off x="30670500" y="12901100"/>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0" name="Straight Connector 39">
                <a:extLst>
                  <a:ext uri="{FF2B5EF4-FFF2-40B4-BE49-F238E27FC236}">
                    <a16:creationId xmlns:a16="http://schemas.microsoft.com/office/drawing/2014/main" id="{00000000-0008-0000-0600-000028000000}"/>
                  </a:ext>
                </a:extLst>
              </xdr:cNvPr>
              <xdr:cNvCxnSpPr/>
            </xdr:nvCxnSpPr>
            <xdr:spPr>
              <a:xfrm>
                <a:off x="30670500" y="13999743"/>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1" name="Straight Connector 40">
                <a:extLst>
                  <a:ext uri="{FF2B5EF4-FFF2-40B4-BE49-F238E27FC236}">
                    <a16:creationId xmlns:a16="http://schemas.microsoft.com/office/drawing/2014/main" id="{00000000-0008-0000-0600-000029000000}"/>
                  </a:ext>
                </a:extLst>
              </xdr:cNvPr>
              <xdr:cNvCxnSpPr/>
            </xdr:nvCxnSpPr>
            <xdr:spPr>
              <a:xfrm>
                <a:off x="30670500" y="13725083"/>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2" name="Straight Connector 41">
                <a:extLst>
                  <a:ext uri="{FF2B5EF4-FFF2-40B4-BE49-F238E27FC236}">
                    <a16:creationId xmlns:a16="http://schemas.microsoft.com/office/drawing/2014/main" id="{00000000-0008-0000-0600-00002A000000}"/>
                  </a:ext>
                </a:extLst>
              </xdr:cNvPr>
              <xdr:cNvCxnSpPr/>
            </xdr:nvCxnSpPr>
            <xdr:spPr>
              <a:xfrm flipH="1">
                <a:off x="31219158" y="11802456"/>
                <a:ext cx="446" cy="2471948"/>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3" name="Straight Connector 42">
                <a:extLst>
                  <a:ext uri="{FF2B5EF4-FFF2-40B4-BE49-F238E27FC236}">
                    <a16:creationId xmlns:a16="http://schemas.microsoft.com/office/drawing/2014/main" id="{00000000-0008-0000-0600-00002B000000}"/>
                  </a:ext>
                </a:extLst>
              </xdr:cNvPr>
              <xdr:cNvCxnSpPr/>
            </xdr:nvCxnSpPr>
            <xdr:spPr>
              <a:xfrm>
                <a:off x="30670500" y="11802456"/>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4" name="Straight Connector 43">
                <a:extLst>
                  <a:ext uri="{FF2B5EF4-FFF2-40B4-BE49-F238E27FC236}">
                    <a16:creationId xmlns:a16="http://schemas.microsoft.com/office/drawing/2014/main" id="{00000000-0008-0000-0600-00002C000000}"/>
                  </a:ext>
                </a:extLst>
              </xdr:cNvPr>
              <xdr:cNvCxnSpPr/>
            </xdr:nvCxnSpPr>
            <xdr:spPr>
              <a:xfrm>
                <a:off x="30670500" y="11253135"/>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5" name="Straight Connector 44">
                <a:extLst>
                  <a:ext uri="{FF2B5EF4-FFF2-40B4-BE49-F238E27FC236}">
                    <a16:creationId xmlns:a16="http://schemas.microsoft.com/office/drawing/2014/main" id="{00000000-0008-0000-0600-00002D000000}"/>
                  </a:ext>
                </a:extLst>
              </xdr:cNvPr>
              <xdr:cNvCxnSpPr/>
            </xdr:nvCxnSpPr>
            <xdr:spPr>
              <a:xfrm>
                <a:off x="30670500" y="12077117"/>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grpSp>
      <xdr:grpSp>
        <xdr:nvGrpSpPr>
          <xdr:cNvPr id="5" name="Group 4">
            <a:extLst>
              <a:ext uri="{FF2B5EF4-FFF2-40B4-BE49-F238E27FC236}">
                <a16:creationId xmlns:a16="http://schemas.microsoft.com/office/drawing/2014/main" id="{00000000-0008-0000-0600-000005000000}"/>
              </a:ext>
            </a:extLst>
          </xdr:cNvPr>
          <xdr:cNvGrpSpPr>
            <a:grpSpLocks noChangeAspect="1"/>
          </xdr:cNvGrpSpPr>
        </xdr:nvGrpSpPr>
        <xdr:grpSpPr>
          <a:xfrm>
            <a:off x="30810244" y="14798512"/>
            <a:ext cx="1489217" cy="1463040"/>
            <a:chOff x="13755938" y="6357717"/>
            <a:chExt cx="834896" cy="822834"/>
          </a:xfrm>
        </xdr:grpSpPr>
        <xdr:cxnSp macro="">
          <xdr:nvCxnSpPr>
            <xdr:cNvPr id="6" name="Straight Connector 5">
              <a:extLst>
                <a:ext uri="{FF2B5EF4-FFF2-40B4-BE49-F238E27FC236}">
                  <a16:creationId xmlns:a16="http://schemas.microsoft.com/office/drawing/2014/main" id="{00000000-0008-0000-0600-000006000000}"/>
                </a:ext>
              </a:extLst>
            </xdr:cNvPr>
            <xdr:cNvCxnSpPr/>
          </xdr:nvCxnSpPr>
          <xdr:spPr>
            <a:xfrm>
              <a:off x="14160237" y="6357717"/>
              <a:ext cx="14362" cy="82283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7" name="Straight Connector 6">
              <a:extLst>
                <a:ext uri="{FF2B5EF4-FFF2-40B4-BE49-F238E27FC236}">
                  <a16:creationId xmlns:a16="http://schemas.microsoft.com/office/drawing/2014/main" id="{00000000-0008-0000-0600-000007000000}"/>
                </a:ext>
              </a:extLst>
            </xdr:cNvPr>
            <xdr:cNvCxnSpPr/>
          </xdr:nvCxnSpPr>
          <xdr:spPr>
            <a:xfrm flipH="1">
              <a:off x="13755938" y="6769134"/>
              <a:ext cx="822960" cy="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8" name="Straight Connector 7">
              <a:extLst>
                <a:ext uri="{FF2B5EF4-FFF2-40B4-BE49-F238E27FC236}">
                  <a16:creationId xmlns:a16="http://schemas.microsoft.com/office/drawing/2014/main" id="{00000000-0008-0000-0600-000008000000}"/>
                </a:ext>
              </a:extLst>
            </xdr:cNvPr>
            <xdr:cNvCxnSpPr/>
          </xdr:nvCxnSpPr>
          <xdr:spPr>
            <a:xfrm flipH="1">
              <a:off x="14013275" y="6387616"/>
              <a:ext cx="308286" cy="76303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9" name="Straight Connector 8">
              <a:extLst>
                <a:ext uri="{FF2B5EF4-FFF2-40B4-BE49-F238E27FC236}">
                  <a16:creationId xmlns:a16="http://schemas.microsoft.com/office/drawing/2014/main" id="{00000000-0008-0000-0600-000009000000}"/>
                </a:ext>
              </a:extLst>
            </xdr:cNvPr>
            <xdr:cNvCxnSpPr/>
          </xdr:nvCxnSpPr>
          <xdr:spPr>
            <a:xfrm flipH="1">
              <a:off x="13876458" y="6478174"/>
              <a:ext cx="581920" cy="58192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0" name="Straight Connector 9">
              <a:extLst>
                <a:ext uri="{FF2B5EF4-FFF2-40B4-BE49-F238E27FC236}">
                  <a16:creationId xmlns:a16="http://schemas.microsoft.com/office/drawing/2014/main" id="{00000000-0008-0000-0600-00000A000000}"/>
                </a:ext>
              </a:extLst>
            </xdr:cNvPr>
            <xdr:cNvCxnSpPr/>
          </xdr:nvCxnSpPr>
          <xdr:spPr>
            <a:xfrm flipH="1">
              <a:off x="13788649" y="6608356"/>
              <a:ext cx="757538" cy="32155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1" name="Straight Connector 10">
              <a:extLst>
                <a:ext uri="{FF2B5EF4-FFF2-40B4-BE49-F238E27FC236}">
                  <a16:creationId xmlns:a16="http://schemas.microsoft.com/office/drawing/2014/main" id="{00000000-0008-0000-0600-00000B000000}"/>
                </a:ext>
              </a:extLst>
            </xdr:cNvPr>
            <xdr:cNvCxnSpPr/>
          </xdr:nvCxnSpPr>
          <xdr:spPr>
            <a:xfrm flipH="1" flipV="1">
              <a:off x="13785900" y="6614991"/>
              <a:ext cx="763036" cy="30828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00000000-0008-0000-0600-00000C000000}"/>
                </a:ext>
              </a:extLst>
            </xdr:cNvPr>
            <xdr:cNvCxnSpPr/>
          </xdr:nvCxnSpPr>
          <xdr:spPr>
            <a:xfrm flipH="1" flipV="1">
              <a:off x="13876458" y="6478174"/>
              <a:ext cx="581920" cy="58192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00000000-0008-0000-0600-00000D000000}"/>
                </a:ext>
              </a:extLst>
            </xdr:cNvPr>
            <xdr:cNvCxnSpPr/>
          </xdr:nvCxnSpPr>
          <xdr:spPr>
            <a:xfrm flipH="1" flipV="1">
              <a:off x="14013275" y="6387616"/>
              <a:ext cx="308286" cy="76303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4" name="Straight Connector 13">
              <a:extLst>
                <a:ext uri="{FF2B5EF4-FFF2-40B4-BE49-F238E27FC236}">
                  <a16:creationId xmlns:a16="http://schemas.microsoft.com/office/drawing/2014/main" id="{00000000-0008-0000-0600-00000E000000}"/>
                </a:ext>
              </a:extLst>
            </xdr:cNvPr>
            <xdr:cNvCxnSpPr/>
          </xdr:nvCxnSpPr>
          <xdr:spPr>
            <a:xfrm flipH="1">
              <a:off x="14088904" y="6365214"/>
              <a:ext cx="157028" cy="80784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5" name="Straight Connector 14">
              <a:extLst>
                <a:ext uri="{FF2B5EF4-FFF2-40B4-BE49-F238E27FC236}">
                  <a16:creationId xmlns:a16="http://schemas.microsoft.com/office/drawing/2014/main" id="{00000000-0008-0000-0600-00000F000000}"/>
                </a:ext>
              </a:extLst>
            </xdr:cNvPr>
            <xdr:cNvCxnSpPr/>
          </xdr:nvCxnSpPr>
          <xdr:spPr>
            <a:xfrm flipH="1" flipV="1">
              <a:off x="13763498" y="6690620"/>
              <a:ext cx="807840" cy="157028"/>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6" name="Straight Connector 15">
              <a:extLst>
                <a:ext uri="{FF2B5EF4-FFF2-40B4-BE49-F238E27FC236}">
                  <a16:creationId xmlns:a16="http://schemas.microsoft.com/office/drawing/2014/main" id="{00000000-0008-0000-0600-000010000000}"/>
                </a:ext>
              </a:extLst>
            </xdr:cNvPr>
            <xdr:cNvCxnSpPr/>
          </xdr:nvCxnSpPr>
          <xdr:spPr>
            <a:xfrm flipH="1">
              <a:off x="13943310" y="6424038"/>
              <a:ext cx="448216" cy="690192"/>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7" name="Straight Connector 16">
              <a:extLst>
                <a:ext uri="{FF2B5EF4-FFF2-40B4-BE49-F238E27FC236}">
                  <a16:creationId xmlns:a16="http://schemas.microsoft.com/office/drawing/2014/main" id="{00000000-0008-0000-0600-000011000000}"/>
                </a:ext>
              </a:extLst>
            </xdr:cNvPr>
            <xdr:cNvCxnSpPr/>
          </xdr:nvCxnSpPr>
          <xdr:spPr>
            <a:xfrm flipH="1">
              <a:off x="13826286" y="6539037"/>
              <a:ext cx="682264" cy="46019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8" name="Straight Connector 17">
              <a:extLst>
                <a:ext uri="{FF2B5EF4-FFF2-40B4-BE49-F238E27FC236}">
                  <a16:creationId xmlns:a16="http://schemas.microsoft.com/office/drawing/2014/main" id="{00000000-0008-0000-0600-000012000000}"/>
                </a:ext>
              </a:extLst>
            </xdr:cNvPr>
            <xdr:cNvCxnSpPr/>
          </xdr:nvCxnSpPr>
          <xdr:spPr>
            <a:xfrm flipH="1">
              <a:off x="13764930" y="6683582"/>
              <a:ext cx="804976" cy="17110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9" name="Straight Connector 18">
              <a:extLst>
                <a:ext uri="{FF2B5EF4-FFF2-40B4-BE49-F238E27FC236}">
                  <a16:creationId xmlns:a16="http://schemas.microsoft.com/office/drawing/2014/main" id="{00000000-0008-0000-0600-000013000000}"/>
                </a:ext>
              </a:extLst>
            </xdr:cNvPr>
            <xdr:cNvCxnSpPr/>
          </xdr:nvCxnSpPr>
          <xdr:spPr>
            <a:xfrm flipH="1" flipV="1">
              <a:off x="13830353" y="6533119"/>
              <a:ext cx="674130" cy="47203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0" name="Straight Connector 19">
              <a:extLst>
                <a:ext uri="{FF2B5EF4-FFF2-40B4-BE49-F238E27FC236}">
                  <a16:creationId xmlns:a16="http://schemas.microsoft.com/office/drawing/2014/main" id="{00000000-0008-0000-0600-000014000000}"/>
                </a:ext>
              </a:extLst>
            </xdr:cNvPr>
            <xdr:cNvCxnSpPr/>
          </xdr:nvCxnSpPr>
          <xdr:spPr>
            <a:xfrm flipH="1" flipV="1">
              <a:off x="13937321" y="6428002"/>
              <a:ext cx="460194" cy="68226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1" name="Straight Connector 20">
              <a:extLst>
                <a:ext uri="{FF2B5EF4-FFF2-40B4-BE49-F238E27FC236}">
                  <a16:creationId xmlns:a16="http://schemas.microsoft.com/office/drawing/2014/main" id="{00000000-0008-0000-0600-000015000000}"/>
                </a:ext>
              </a:extLst>
            </xdr:cNvPr>
            <xdr:cNvCxnSpPr/>
          </xdr:nvCxnSpPr>
          <xdr:spPr>
            <a:xfrm flipH="1" flipV="1">
              <a:off x="14081866" y="6366646"/>
              <a:ext cx="171104" cy="80497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sp macro="" textlink="">
          <xdr:nvSpPr>
            <xdr:cNvPr id="22" name="Oval 21">
              <a:extLst>
                <a:ext uri="{FF2B5EF4-FFF2-40B4-BE49-F238E27FC236}">
                  <a16:creationId xmlns:a16="http://schemas.microsoft.com/office/drawing/2014/main" id="{00000000-0008-0000-0600-000016000000}"/>
                </a:ext>
              </a:extLst>
            </xdr:cNvPr>
            <xdr:cNvSpPr>
              <a:spLocks noChangeAspect="1"/>
            </xdr:cNvSpPr>
          </xdr:nvSpPr>
          <xdr:spPr>
            <a:xfrm>
              <a:off x="13801658" y="6403374"/>
              <a:ext cx="731520" cy="731520"/>
            </a:xfrm>
            <a:prstGeom prst="ellipse">
              <a:avLst/>
            </a:prstGeom>
            <a:solidFill>
              <a:schemeClr val="tx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316736" rtl="0" eaLnBrk="1" latinLnBrk="0" hangingPunct="1">
                <a:defRPr sz="2592" kern="1200">
                  <a:solidFill>
                    <a:schemeClr val="lt1"/>
                  </a:solidFill>
                  <a:latin typeface="+mn-lt"/>
                  <a:ea typeface="+mn-ea"/>
                  <a:cs typeface="+mn-cs"/>
                </a:defRPr>
              </a:lvl1pPr>
              <a:lvl2pPr marL="658368" algn="l" defTabSz="1316736" rtl="0" eaLnBrk="1" latinLnBrk="0" hangingPunct="1">
                <a:defRPr sz="2592" kern="1200">
                  <a:solidFill>
                    <a:schemeClr val="lt1"/>
                  </a:solidFill>
                  <a:latin typeface="+mn-lt"/>
                  <a:ea typeface="+mn-ea"/>
                  <a:cs typeface="+mn-cs"/>
                </a:defRPr>
              </a:lvl2pPr>
              <a:lvl3pPr marL="1316736" algn="l" defTabSz="1316736" rtl="0" eaLnBrk="1" latinLnBrk="0" hangingPunct="1">
                <a:defRPr sz="2592" kern="1200">
                  <a:solidFill>
                    <a:schemeClr val="lt1"/>
                  </a:solidFill>
                  <a:latin typeface="+mn-lt"/>
                  <a:ea typeface="+mn-ea"/>
                  <a:cs typeface="+mn-cs"/>
                </a:defRPr>
              </a:lvl3pPr>
              <a:lvl4pPr marL="1975104" algn="l" defTabSz="1316736" rtl="0" eaLnBrk="1" latinLnBrk="0" hangingPunct="1">
                <a:defRPr sz="2592" kern="1200">
                  <a:solidFill>
                    <a:schemeClr val="lt1"/>
                  </a:solidFill>
                  <a:latin typeface="+mn-lt"/>
                  <a:ea typeface="+mn-ea"/>
                  <a:cs typeface="+mn-cs"/>
                </a:defRPr>
              </a:lvl4pPr>
              <a:lvl5pPr marL="2633472" algn="l" defTabSz="1316736" rtl="0" eaLnBrk="1" latinLnBrk="0" hangingPunct="1">
                <a:defRPr sz="2592" kern="1200">
                  <a:solidFill>
                    <a:schemeClr val="lt1"/>
                  </a:solidFill>
                  <a:latin typeface="+mn-lt"/>
                  <a:ea typeface="+mn-ea"/>
                  <a:cs typeface="+mn-cs"/>
                </a:defRPr>
              </a:lvl5pPr>
              <a:lvl6pPr marL="3291840" algn="l" defTabSz="1316736" rtl="0" eaLnBrk="1" latinLnBrk="0" hangingPunct="1">
                <a:defRPr sz="2592" kern="1200">
                  <a:solidFill>
                    <a:schemeClr val="lt1"/>
                  </a:solidFill>
                  <a:latin typeface="+mn-lt"/>
                  <a:ea typeface="+mn-ea"/>
                  <a:cs typeface="+mn-cs"/>
                </a:defRPr>
              </a:lvl6pPr>
              <a:lvl7pPr marL="3950208" algn="l" defTabSz="1316736" rtl="0" eaLnBrk="1" latinLnBrk="0" hangingPunct="1">
                <a:defRPr sz="2592" kern="1200">
                  <a:solidFill>
                    <a:schemeClr val="lt1"/>
                  </a:solidFill>
                  <a:latin typeface="+mn-lt"/>
                  <a:ea typeface="+mn-ea"/>
                  <a:cs typeface="+mn-cs"/>
                </a:defRPr>
              </a:lvl7pPr>
              <a:lvl8pPr marL="4608576" algn="l" defTabSz="1316736" rtl="0" eaLnBrk="1" latinLnBrk="0" hangingPunct="1">
                <a:defRPr sz="2592" kern="1200">
                  <a:solidFill>
                    <a:schemeClr val="lt1"/>
                  </a:solidFill>
                  <a:latin typeface="+mn-lt"/>
                  <a:ea typeface="+mn-ea"/>
                  <a:cs typeface="+mn-cs"/>
                </a:defRPr>
              </a:lvl8pPr>
              <a:lvl9pPr marL="5266944" algn="l" defTabSz="1316736" rtl="0" eaLnBrk="1" latinLnBrk="0" hangingPunct="1">
                <a:defRPr sz="2592" kern="1200">
                  <a:solidFill>
                    <a:schemeClr val="lt1"/>
                  </a:solidFill>
                  <a:latin typeface="+mn-lt"/>
                  <a:ea typeface="+mn-ea"/>
                  <a:cs typeface="+mn-cs"/>
                </a:defRPr>
              </a:lvl9pPr>
            </a:lstStyle>
            <a:p>
              <a:pPr algn="ctr"/>
              <a:endParaRPr lang="en-US" sz="600">
                <a:solidFill>
                  <a:schemeClr val="bg1"/>
                </a:solidFill>
              </a:endParaRPr>
            </a:p>
          </xdr:txBody>
        </xdr:sp>
        <xdr:sp macro="" textlink="">
          <xdr:nvSpPr>
            <xdr:cNvPr id="23" name="Oval 22">
              <a:extLst>
                <a:ext uri="{FF2B5EF4-FFF2-40B4-BE49-F238E27FC236}">
                  <a16:creationId xmlns:a16="http://schemas.microsoft.com/office/drawing/2014/main" id="{00000000-0008-0000-0600-000017000000}"/>
                </a:ext>
              </a:extLst>
            </xdr:cNvPr>
            <xdr:cNvSpPr>
              <a:spLocks noChangeAspect="1"/>
            </xdr:cNvSpPr>
          </xdr:nvSpPr>
          <xdr:spPr>
            <a:xfrm>
              <a:off x="13893098" y="6494814"/>
              <a:ext cx="548640" cy="548640"/>
            </a:xfrm>
            <a:prstGeom prst="ellipse">
              <a:avLst/>
            </a:prstGeom>
            <a:solidFill>
              <a:schemeClr val="tx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316736" rtl="0" eaLnBrk="1" latinLnBrk="0" hangingPunct="1">
                <a:defRPr sz="2592" kern="1200">
                  <a:solidFill>
                    <a:schemeClr val="lt1"/>
                  </a:solidFill>
                  <a:latin typeface="+mn-lt"/>
                  <a:ea typeface="+mn-ea"/>
                  <a:cs typeface="+mn-cs"/>
                </a:defRPr>
              </a:lvl1pPr>
              <a:lvl2pPr marL="658368" algn="l" defTabSz="1316736" rtl="0" eaLnBrk="1" latinLnBrk="0" hangingPunct="1">
                <a:defRPr sz="2592" kern="1200">
                  <a:solidFill>
                    <a:schemeClr val="lt1"/>
                  </a:solidFill>
                  <a:latin typeface="+mn-lt"/>
                  <a:ea typeface="+mn-ea"/>
                  <a:cs typeface="+mn-cs"/>
                </a:defRPr>
              </a:lvl2pPr>
              <a:lvl3pPr marL="1316736" algn="l" defTabSz="1316736" rtl="0" eaLnBrk="1" latinLnBrk="0" hangingPunct="1">
                <a:defRPr sz="2592" kern="1200">
                  <a:solidFill>
                    <a:schemeClr val="lt1"/>
                  </a:solidFill>
                  <a:latin typeface="+mn-lt"/>
                  <a:ea typeface="+mn-ea"/>
                  <a:cs typeface="+mn-cs"/>
                </a:defRPr>
              </a:lvl3pPr>
              <a:lvl4pPr marL="1975104" algn="l" defTabSz="1316736" rtl="0" eaLnBrk="1" latinLnBrk="0" hangingPunct="1">
                <a:defRPr sz="2592" kern="1200">
                  <a:solidFill>
                    <a:schemeClr val="lt1"/>
                  </a:solidFill>
                  <a:latin typeface="+mn-lt"/>
                  <a:ea typeface="+mn-ea"/>
                  <a:cs typeface="+mn-cs"/>
                </a:defRPr>
              </a:lvl4pPr>
              <a:lvl5pPr marL="2633472" algn="l" defTabSz="1316736" rtl="0" eaLnBrk="1" latinLnBrk="0" hangingPunct="1">
                <a:defRPr sz="2592" kern="1200">
                  <a:solidFill>
                    <a:schemeClr val="lt1"/>
                  </a:solidFill>
                  <a:latin typeface="+mn-lt"/>
                  <a:ea typeface="+mn-ea"/>
                  <a:cs typeface="+mn-cs"/>
                </a:defRPr>
              </a:lvl5pPr>
              <a:lvl6pPr marL="3291840" algn="l" defTabSz="1316736" rtl="0" eaLnBrk="1" latinLnBrk="0" hangingPunct="1">
                <a:defRPr sz="2592" kern="1200">
                  <a:solidFill>
                    <a:schemeClr val="lt1"/>
                  </a:solidFill>
                  <a:latin typeface="+mn-lt"/>
                  <a:ea typeface="+mn-ea"/>
                  <a:cs typeface="+mn-cs"/>
                </a:defRPr>
              </a:lvl6pPr>
              <a:lvl7pPr marL="3950208" algn="l" defTabSz="1316736" rtl="0" eaLnBrk="1" latinLnBrk="0" hangingPunct="1">
                <a:defRPr sz="2592" kern="1200">
                  <a:solidFill>
                    <a:schemeClr val="lt1"/>
                  </a:solidFill>
                  <a:latin typeface="+mn-lt"/>
                  <a:ea typeface="+mn-ea"/>
                  <a:cs typeface="+mn-cs"/>
                </a:defRPr>
              </a:lvl7pPr>
              <a:lvl8pPr marL="4608576" algn="l" defTabSz="1316736" rtl="0" eaLnBrk="1" latinLnBrk="0" hangingPunct="1">
                <a:defRPr sz="2592" kern="1200">
                  <a:solidFill>
                    <a:schemeClr val="lt1"/>
                  </a:solidFill>
                  <a:latin typeface="+mn-lt"/>
                  <a:ea typeface="+mn-ea"/>
                  <a:cs typeface="+mn-cs"/>
                </a:defRPr>
              </a:lvl8pPr>
              <a:lvl9pPr marL="5266944" algn="l" defTabSz="1316736" rtl="0" eaLnBrk="1" latinLnBrk="0" hangingPunct="1">
                <a:defRPr sz="2592" kern="1200">
                  <a:solidFill>
                    <a:schemeClr val="lt1"/>
                  </a:solidFill>
                  <a:latin typeface="+mn-lt"/>
                  <a:ea typeface="+mn-ea"/>
                  <a:cs typeface="+mn-cs"/>
                </a:defRPr>
              </a:lvl9pPr>
            </a:lstStyle>
            <a:p>
              <a:pPr algn="ctr"/>
              <a:endParaRPr lang="en-US" sz="600">
                <a:solidFill>
                  <a:schemeClr val="tx1"/>
                </a:solidFill>
              </a:endParaRPr>
            </a:p>
          </xdr:txBody>
        </xdr:sp>
        <xdr:sp macro="" textlink="">
          <xdr:nvSpPr>
            <xdr:cNvPr id="24" name="Rectangle 23">
              <a:extLst>
                <a:ext uri="{FF2B5EF4-FFF2-40B4-BE49-F238E27FC236}">
                  <a16:creationId xmlns:a16="http://schemas.microsoft.com/office/drawing/2014/main" id="{00000000-0008-0000-0600-000018000000}"/>
                </a:ext>
              </a:extLst>
            </xdr:cNvPr>
            <xdr:cNvSpPr>
              <a:spLocks noChangeAspect="1"/>
            </xdr:cNvSpPr>
          </xdr:nvSpPr>
          <xdr:spPr>
            <a:xfrm rot="16200000">
              <a:off x="13863380" y="6465096"/>
              <a:ext cx="608076" cy="608076"/>
            </a:xfrm>
            <a:prstGeom prst="rect">
              <a:avLst/>
            </a:prstGeom>
            <a:noFill/>
            <a:ln>
              <a:noFill/>
            </a:ln>
          </xdr:spPr>
          <xdr:txBody>
            <a:bodyPr spcFirstLastPara="1" wrap="square" lIns="45720" tIns="22860" rIns="45720" bIns="22860" numCol="1">
              <a:prstTxWarp prst="textCircle">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1000">
                  <a:ln w="0"/>
                  <a:solidFill>
                    <a:schemeClr val="bg1"/>
                  </a:solidFill>
                  <a:latin typeface="Arial" panose="020B0604020202020204" pitchFamily="34" charset="0"/>
                  <a:cs typeface="Arial" panose="020B0604020202020204" pitchFamily="34" charset="0"/>
                </a:rPr>
                <a:t>  Isaac Newton</a:t>
              </a:r>
            </a:p>
          </xdr:txBody>
        </xdr:sp>
        <xdr:sp macro="" textlink="">
          <xdr:nvSpPr>
            <xdr:cNvPr id="25" name="Rectangle 24">
              <a:extLst>
                <a:ext uri="{FF2B5EF4-FFF2-40B4-BE49-F238E27FC236}">
                  <a16:creationId xmlns:a16="http://schemas.microsoft.com/office/drawing/2014/main" id="{00000000-0008-0000-0600-000019000000}"/>
                </a:ext>
              </a:extLst>
            </xdr:cNvPr>
            <xdr:cNvSpPr>
              <a:spLocks noChangeAspect="1"/>
            </xdr:cNvSpPr>
          </xdr:nvSpPr>
          <xdr:spPr>
            <a:xfrm>
              <a:off x="13835948" y="6437664"/>
              <a:ext cx="662940" cy="662940"/>
            </a:xfrm>
            <a:prstGeom prst="rect">
              <a:avLst/>
            </a:prstGeom>
            <a:noFill/>
            <a:ln>
              <a:noFill/>
            </a:ln>
          </xdr:spPr>
          <xdr:txBody>
            <a:bodyPr spcFirstLastPara="1" wrap="square" lIns="45720" tIns="22860" rIns="45720" bIns="22860" numCol="1">
              <a:prstTxWarp prst="textArchDown">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1000">
                  <a:ln w="0"/>
                  <a:solidFill>
                    <a:schemeClr val="bg1"/>
                  </a:solidFill>
                  <a:latin typeface="Arial" panose="020B0604020202020204" pitchFamily="34" charset="0"/>
                  <a:cs typeface="Arial" panose="020B0604020202020204" pitchFamily="34" charset="0"/>
                </a:rPr>
                <a:t> Main Man</a:t>
              </a:r>
            </a:p>
          </xdr:txBody>
        </xdr:sp>
        <xdr:sp macro="" textlink="">
          <xdr:nvSpPr>
            <xdr:cNvPr id="26" name="Rectangle 25">
              <a:extLst>
                <a:ext uri="{FF2B5EF4-FFF2-40B4-BE49-F238E27FC236}">
                  <a16:creationId xmlns:a16="http://schemas.microsoft.com/office/drawing/2014/main" id="{00000000-0008-0000-0600-00001A000000}"/>
                </a:ext>
              </a:extLst>
            </xdr:cNvPr>
            <xdr:cNvSpPr>
              <a:spLocks noChangeAspect="1"/>
            </xdr:cNvSpPr>
          </xdr:nvSpPr>
          <xdr:spPr>
            <a:xfrm>
              <a:off x="13938818" y="6540534"/>
              <a:ext cx="457200" cy="457200"/>
            </a:xfrm>
            <a:prstGeom prst="rect">
              <a:avLst/>
            </a:prstGeom>
            <a:noFill/>
            <a:ln>
              <a:noFill/>
            </a:ln>
          </xdr:spPr>
          <xdr:txBody>
            <a:bodyPr spcFirstLastPara="1" wrap="square" lIns="45720" tIns="22860" rIns="45720" bIns="22860" numCol="1">
              <a:prstTxWarp prst="textArchDown">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500">
                  <a:ln w="0"/>
                  <a:latin typeface="Arial" panose="020B0604020202020204" pitchFamily="34" charset="0"/>
                  <a:cs typeface="Arial" panose="020B0604020202020204" pitchFamily="34" charset="0"/>
                </a:rPr>
                <a:t> Registered</a:t>
              </a:r>
            </a:p>
          </xdr:txBody>
        </xdr:sp>
        <xdr:sp macro="" textlink="">
          <xdr:nvSpPr>
            <xdr:cNvPr id="27" name="Rectangle 26">
              <a:extLst>
                <a:ext uri="{FF2B5EF4-FFF2-40B4-BE49-F238E27FC236}">
                  <a16:creationId xmlns:a16="http://schemas.microsoft.com/office/drawing/2014/main" id="{00000000-0008-0000-0600-00001B000000}"/>
                </a:ext>
              </a:extLst>
            </xdr:cNvPr>
            <xdr:cNvSpPr>
              <a:spLocks noChangeAspect="1"/>
            </xdr:cNvSpPr>
          </xdr:nvSpPr>
          <xdr:spPr>
            <a:xfrm rot="16200000">
              <a:off x="13961678" y="6563394"/>
              <a:ext cx="411480" cy="411480"/>
            </a:xfrm>
            <a:prstGeom prst="rect">
              <a:avLst/>
            </a:prstGeom>
            <a:noFill/>
            <a:ln>
              <a:noFill/>
            </a:ln>
          </xdr:spPr>
          <xdr:txBody>
            <a:bodyPr spcFirstLastPara="1" wrap="square" lIns="45720" tIns="22860" rIns="45720" bIns="22860" numCol="1">
              <a:prstTxWarp prst="textCircle">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800">
                  <a:ln w="0"/>
                  <a:solidFill>
                    <a:schemeClr val="bg1"/>
                  </a:solidFill>
                  <a:latin typeface="Arial" panose="020B0604020202020204" pitchFamily="34" charset="0"/>
                  <a:cs typeface="Arial" panose="020B0604020202020204" pitchFamily="34" charset="0"/>
                </a:rPr>
                <a:t> State of Mass </a:t>
              </a:r>
            </a:p>
          </xdr:txBody>
        </xdr:sp>
        <xdr:sp macro="" textlink="">
          <xdr:nvSpPr>
            <xdr:cNvPr id="28" name="TextBox 7">
              <a:extLst>
                <a:ext uri="{FF2B5EF4-FFF2-40B4-BE49-F238E27FC236}">
                  <a16:creationId xmlns:a16="http://schemas.microsoft.com/office/drawing/2014/main" id="{00000000-0008-0000-0600-00001C000000}"/>
                </a:ext>
              </a:extLst>
            </xdr:cNvPr>
            <xdr:cNvSpPr txBox="1"/>
          </xdr:nvSpPr>
          <xdr:spPr>
            <a:xfrm>
              <a:off x="13983160" y="6669107"/>
              <a:ext cx="368517" cy="199134"/>
            </a:xfrm>
            <a:prstGeom prst="rect">
              <a:avLst/>
            </a:prstGeom>
            <a:solidFill>
              <a:schemeClr val="tx1"/>
            </a:solidFill>
            <a:ln>
              <a:noFill/>
            </a:ln>
          </xdr:spPr>
          <xdr:txBody>
            <a:bodyPr wrap="square" lIns="0" tIns="0" rIns="0" bIns="0" rtlCol="0">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1200">
                  <a:solidFill>
                    <a:schemeClr val="bg1"/>
                  </a:solidFill>
                  <a:latin typeface="Arial" panose="020B0604020202020204" pitchFamily="34" charset="0"/>
                  <a:cs typeface="Arial" panose="020B0604020202020204" pitchFamily="34" charset="0"/>
                </a:rPr>
                <a:t>F=ma </a:t>
              </a:r>
            </a:p>
            <a:p>
              <a:pPr algn="ctr"/>
              <a:r>
                <a:rPr lang="en-US" sz="1200">
                  <a:solidFill>
                    <a:schemeClr val="bg1"/>
                  </a:solidFill>
                  <a:latin typeface="Arial" panose="020B0604020202020204" pitchFamily="34" charset="0"/>
                  <a:cs typeface="Arial" panose="020B0604020202020204" pitchFamily="34" charset="0"/>
                </a:rPr>
                <a:t>#1 </a:t>
              </a:r>
            </a:p>
          </xdr:txBody>
        </xdr:sp>
        <xdr:pic>
          <xdr:nvPicPr>
            <xdr:cNvPr id="29" name="Picture 28">
              <a:extLst>
                <a:ext uri="{FF2B5EF4-FFF2-40B4-BE49-F238E27FC236}">
                  <a16:creationId xmlns:a16="http://schemas.microsoft.com/office/drawing/2014/main" id="{00000000-0008-0000-0600-00001D000000}"/>
                </a:ext>
              </a:extLst>
            </xdr:cNvPr>
            <xdr:cNvPicPr>
              <a:picLocks noChangeAspect="1"/>
            </xdr:cNvPicPr>
          </xdr:nvPicPr>
          <xdr:blipFill>
            <a:blip xmlns:r="http://schemas.openxmlformats.org/officeDocument/2006/relationships" r:embed="rId2" cstate="print">
              <a:lum bright="70000" contrast="-70000"/>
              <a:extLst>
                <a:ext uri="{28A0092B-C50C-407E-A947-70E740481C1C}">
                  <a14:useLocalDpi xmlns:a14="http://schemas.microsoft.com/office/drawing/2010/main" val="0"/>
                </a:ext>
              </a:extLst>
            </a:blip>
            <a:stretch>
              <a:fillRect/>
            </a:stretch>
          </xdr:blipFill>
          <xdr:spPr>
            <a:xfrm rot="21120000">
              <a:off x="13780067" y="6671055"/>
              <a:ext cx="810767" cy="274320"/>
            </a:xfrm>
            <a:prstGeom prst="rect">
              <a:avLst/>
            </a:prstGeom>
            <a:noFill/>
            <a:ln>
              <a:noFill/>
            </a:ln>
          </xdr:spPr>
        </xdr:pic>
      </xdr:grpSp>
    </xdr:grpSp>
    <xdr:clientData/>
  </xdr:twoCellAnchor>
  <mc:AlternateContent xmlns:mc="http://schemas.openxmlformats.org/markup-compatibility/2006">
    <mc:Choice xmlns:a14="http://schemas.microsoft.com/office/drawing/2010/main" Requires="a14">
      <xdr:twoCellAnchor editAs="oneCell">
        <xdr:from>
          <xdr:col>2</xdr:col>
          <xdr:colOff>0</xdr:colOff>
          <xdr:row>72</xdr:row>
          <xdr:rowOff>15240</xdr:rowOff>
        </xdr:from>
        <xdr:to>
          <xdr:col>8</xdr:col>
          <xdr:colOff>22860</xdr:colOff>
          <xdr:row>73</xdr:row>
          <xdr:rowOff>270510</xdr:rowOff>
        </xdr:to>
        <xdr:sp macro="" textlink="">
          <xdr:nvSpPr>
            <xdr:cNvPr id="57345" name="CommandButton2" hidden="1">
              <a:extLst>
                <a:ext uri="{63B3BB69-23CF-44E3-9099-C40C66FF867C}">
                  <a14:compatExt spid="_x0000_s57345"/>
                </a:ext>
                <a:ext uri="{FF2B5EF4-FFF2-40B4-BE49-F238E27FC236}">
                  <a16:creationId xmlns:a16="http://schemas.microsoft.com/office/drawing/2014/main" id="{00000000-0008-0000-0600-000001E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72</xdr:row>
          <xdr:rowOff>15240</xdr:rowOff>
        </xdr:from>
        <xdr:to>
          <xdr:col>15</xdr:col>
          <xdr:colOff>22860</xdr:colOff>
          <xdr:row>73</xdr:row>
          <xdr:rowOff>270510</xdr:rowOff>
        </xdr:to>
        <xdr:sp macro="" textlink="">
          <xdr:nvSpPr>
            <xdr:cNvPr id="57346" name="CommandButton1" hidden="1">
              <a:extLst>
                <a:ext uri="{63B3BB69-23CF-44E3-9099-C40C66FF867C}">
                  <a14:compatExt spid="_x0000_s57346"/>
                </a:ext>
                <a:ext uri="{FF2B5EF4-FFF2-40B4-BE49-F238E27FC236}">
                  <a16:creationId xmlns:a16="http://schemas.microsoft.com/office/drawing/2014/main" id="{00000000-0008-0000-0600-000002E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72</xdr:row>
          <xdr:rowOff>15240</xdr:rowOff>
        </xdr:from>
        <xdr:to>
          <xdr:col>22</xdr:col>
          <xdr:colOff>22860</xdr:colOff>
          <xdr:row>73</xdr:row>
          <xdr:rowOff>270510</xdr:rowOff>
        </xdr:to>
        <xdr:sp macro="" textlink="">
          <xdr:nvSpPr>
            <xdr:cNvPr id="57347" name="CommandButton3" hidden="1">
              <a:extLst>
                <a:ext uri="{63B3BB69-23CF-44E3-9099-C40C66FF867C}">
                  <a14:compatExt spid="_x0000_s57347"/>
                </a:ext>
                <a:ext uri="{FF2B5EF4-FFF2-40B4-BE49-F238E27FC236}">
                  <a16:creationId xmlns:a16="http://schemas.microsoft.com/office/drawing/2014/main" id="{00000000-0008-0000-0600-000003E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72</xdr:row>
          <xdr:rowOff>15240</xdr:rowOff>
        </xdr:from>
        <xdr:to>
          <xdr:col>29</xdr:col>
          <xdr:colOff>22860</xdr:colOff>
          <xdr:row>73</xdr:row>
          <xdr:rowOff>270510</xdr:rowOff>
        </xdr:to>
        <xdr:sp macro="" textlink="">
          <xdr:nvSpPr>
            <xdr:cNvPr id="57348" name="CommandButton4" hidden="1">
              <a:extLst>
                <a:ext uri="{63B3BB69-23CF-44E3-9099-C40C66FF867C}">
                  <a14:compatExt spid="_x0000_s57348"/>
                </a:ext>
                <a:ext uri="{FF2B5EF4-FFF2-40B4-BE49-F238E27FC236}">
                  <a16:creationId xmlns:a16="http://schemas.microsoft.com/office/drawing/2014/main" id="{00000000-0008-0000-0600-000004E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72</xdr:row>
          <xdr:rowOff>15240</xdr:rowOff>
        </xdr:from>
        <xdr:to>
          <xdr:col>36</xdr:col>
          <xdr:colOff>22860</xdr:colOff>
          <xdr:row>73</xdr:row>
          <xdr:rowOff>270510</xdr:rowOff>
        </xdr:to>
        <xdr:sp macro="" textlink="">
          <xdr:nvSpPr>
            <xdr:cNvPr id="57349" name="CommandButton5" hidden="1">
              <a:extLst>
                <a:ext uri="{63B3BB69-23CF-44E3-9099-C40C66FF867C}">
                  <a14:compatExt spid="_x0000_s57349"/>
                </a:ext>
                <a:ext uri="{FF2B5EF4-FFF2-40B4-BE49-F238E27FC236}">
                  <a16:creationId xmlns:a16="http://schemas.microsoft.com/office/drawing/2014/main" id="{00000000-0008-0000-0600-000005E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24</xdr:col>
      <xdr:colOff>0</xdr:colOff>
      <xdr:row>11</xdr:row>
      <xdr:rowOff>0</xdr:rowOff>
    </xdr:from>
    <xdr:ext cx="1066806" cy="19"/>
    <xdr:cxnSp macro="">
      <xdr:nvCxnSpPr>
        <xdr:cNvPr id="62" name="Straight Connector 61">
          <a:extLst>
            <a:ext uri="{FF2B5EF4-FFF2-40B4-BE49-F238E27FC236}">
              <a16:creationId xmlns:a16="http://schemas.microsoft.com/office/drawing/2014/main" id="{00000000-0008-0000-0600-00003E000000}"/>
            </a:ext>
          </a:extLst>
        </xdr:cNvPr>
        <xdr:cNvCxnSpPr>
          <a:stCxn id="114" idx="0"/>
          <a:endCxn id="73" idx="1"/>
        </xdr:cNvCxnSpPr>
      </xdr:nvCxnSpPr>
      <xdr:spPr>
        <a:xfrm>
          <a:off x="6492240" y="2388870"/>
          <a:ext cx="1066806" cy="19"/>
        </a:xfrm>
        <a:prstGeom prst="line">
          <a:avLst/>
        </a:prstGeom>
        <a:noFill/>
        <a:ln w="38100" cap="rnd">
          <a:solidFill>
            <a:schemeClr val="accent3"/>
          </a:solidFill>
        </a:ln>
      </xdr:spPr>
    </xdr:cxnSp>
    <xdr:clientData/>
  </xdr:oneCellAnchor>
  <xdr:oneCellAnchor>
    <xdr:from>
      <xdr:col>24</xdr:col>
      <xdr:colOff>0</xdr:colOff>
      <xdr:row>13</xdr:row>
      <xdr:rowOff>1</xdr:rowOff>
    </xdr:from>
    <xdr:ext cx="1066800" cy="20"/>
    <xdr:cxnSp macro="">
      <xdr:nvCxnSpPr>
        <xdr:cNvPr id="63" name="Straight Connector 62">
          <a:extLst>
            <a:ext uri="{FF2B5EF4-FFF2-40B4-BE49-F238E27FC236}">
              <a16:creationId xmlns:a16="http://schemas.microsoft.com/office/drawing/2014/main" id="{00000000-0008-0000-0600-00003F000000}"/>
            </a:ext>
          </a:extLst>
        </xdr:cNvPr>
        <xdr:cNvCxnSpPr>
          <a:stCxn id="126" idx="0"/>
          <a:endCxn id="75" idx="1"/>
        </xdr:cNvCxnSpPr>
      </xdr:nvCxnSpPr>
      <xdr:spPr>
        <a:xfrm>
          <a:off x="6492240" y="2823211"/>
          <a:ext cx="1066800" cy="20"/>
        </a:xfrm>
        <a:prstGeom prst="line">
          <a:avLst/>
        </a:prstGeom>
        <a:noFill/>
        <a:ln w="38100" cap="rnd">
          <a:solidFill>
            <a:schemeClr val="accent3"/>
          </a:solidFill>
        </a:ln>
      </xdr:spPr>
    </xdr:cxnSp>
    <xdr:clientData/>
  </xdr:oneCellAnchor>
  <xdr:oneCellAnchor>
    <xdr:from>
      <xdr:col>24</xdr:col>
      <xdr:colOff>0</xdr:colOff>
      <xdr:row>15</xdr:row>
      <xdr:rowOff>0</xdr:rowOff>
    </xdr:from>
    <xdr:ext cx="1066800" cy="11"/>
    <xdr:cxnSp macro="">
      <xdr:nvCxnSpPr>
        <xdr:cNvPr id="64" name="Straight Connector 63">
          <a:extLst>
            <a:ext uri="{FF2B5EF4-FFF2-40B4-BE49-F238E27FC236}">
              <a16:creationId xmlns:a16="http://schemas.microsoft.com/office/drawing/2014/main" id="{00000000-0008-0000-0600-000040000000}"/>
            </a:ext>
          </a:extLst>
        </xdr:cNvPr>
        <xdr:cNvCxnSpPr>
          <a:stCxn id="138" idx="0"/>
          <a:endCxn id="76" idx="1"/>
        </xdr:cNvCxnSpPr>
      </xdr:nvCxnSpPr>
      <xdr:spPr>
        <a:xfrm>
          <a:off x="6492240" y="3257550"/>
          <a:ext cx="1066800" cy="11"/>
        </a:xfrm>
        <a:prstGeom prst="line">
          <a:avLst/>
        </a:prstGeom>
        <a:noFill/>
        <a:ln w="38100" cap="rnd">
          <a:solidFill>
            <a:schemeClr val="accent3"/>
          </a:solidFill>
        </a:ln>
      </xdr:spPr>
    </xdr:cxnSp>
    <xdr:clientData/>
  </xdr:oneCellAnchor>
  <xdr:oneCellAnchor>
    <xdr:from>
      <xdr:col>24</xdr:col>
      <xdr:colOff>0</xdr:colOff>
      <xdr:row>17</xdr:row>
      <xdr:rowOff>1</xdr:rowOff>
    </xdr:from>
    <xdr:ext cx="1066806" cy="0"/>
    <xdr:cxnSp macro="">
      <xdr:nvCxnSpPr>
        <xdr:cNvPr id="65" name="Straight Connector 64">
          <a:extLst>
            <a:ext uri="{FF2B5EF4-FFF2-40B4-BE49-F238E27FC236}">
              <a16:creationId xmlns:a16="http://schemas.microsoft.com/office/drawing/2014/main" id="{00000000-0008-0000-0600-000041000000}"/>
            </a:ext>
          </a:extLst>
        </xdr:cNvPr>
        <xdr:cNvCxnSpPr>
          <a:stCxn id="150" idx="0"/>
          <a:endCxn id="77" idx="1"/>
        </xdr:cNvCxnSpPr>
      </xdr:nvCxnSpPr>
      <xdr:spPr>
        <a:xfrm>
          <a:off x="6492240" y="3691891"/>
          <a:ext cx="1066806" cy="0"/>
        </a:xfrm>
        <a:prstGeom prst="line">
          <a:avLst/>
        </a:prstGeom>
        <a:noFill/>
        <a:ln w="38100" cap="rnd">
          <a:solidFill>
            <a:schemeClr val="accent3"/>
          </a:solidFill>
        </a:ln>
      </xdr:spPr>
    </xdr:cxnSp>
    <xdr:clientData/>
  </xdr:oneCellAnchor>
  <xdr:oneCellAnchor>
    <xdr:from>
      <xdr:col>24</xdr:col>
      <xdr:colOff>0</xdr:colOff>
      <xdr:row>20</xdr:row>
      <xdr:rowOff>1</xdr:rowOff>
    </xdr:from>
    <xdr:ext cx="1066806" cy="20"/>
    <xdr:cxnSp macro="">
      <xdr:nvCxnSpPr>
        <xdr:cNvPr id="66" name="Straight Connector 65">
          <a:extLst>
            <a:ext uri="{FF2B5EF4-FFF2-40B4-BE49-F238E27FC236}">
              <a16:creationId xmlns:a16="http://schemas.microsoft.com/office/drawing/2014/main" id="{00000000-0008-0000-0600-000042000000}"/>
            </a:ext>
          </a:extLst>
        </xdr:cNvPr>
        <xdr:cNvCxnSpPr>
          <a:stCxn id="162" idx="0"/>
          <a:endCxn id="80" idx="1"/>
        </xdr:cNvCxnSpPr>
      </xdr:nvCxnSpPr>
      <xdr:spPr>
        <a:xfrm>
          <a:off x="6492240" y="4343401"/>
          <a:ext cx="1066806" cy="20"/>
        </a:xfrm>
        <a:prstGeom prst="line">
          <a:avLst/>
        </a:prstGeom>
        <a:noFill/>
        <a:ln w="38100" cap="rnd">
          <a:solidFill>
            <a:schemeClr val="accent3"/>
          </a:solidFill>
        </a:ln>
      </xdr:spPr>
    </xdr:cxnSp>
    <xdr:clientData/>
  </xdr:oneCellAnchor>
  <xdr:oneCellAnchor>
    <xdr:from>
      <xdr:col>24</xdr:col>
      <xdr:colOff>0</xdr:colOff>
      <xdr:row>22</xdr:row>
      <xdr:rowOff>1</xdr:rowOff>
    </xdr:from>
    <xdr:ext cx="1066800" cy="21"/>
    <xdr:cxnSp macro="">
      <xdr:nvCxnSpPr>
        <xdr:cNvPr id="67" name="Straight Connector 66">
          <a:extLst>
            <a:ext uri="{FF2B5EF4-FFF2-40B4-BE49-F238E27FC236}">
              <a16:creationId xmlns:a16="http://schemas.microsoft.com/office/drawing/2014/main" id="{00000000-0008-0000-0600-000043000000}"/>
            </a:ext>
          </a:extLst>
        </xdr:cNvPr>
        <xdr:cNvCxnSpPr>
          <a:stCxn id="174" idx="0"/>
          <a:endCxn id="82" idx="1"/>
        </xdr:cNvCxnSpPr>
      </xdr:nvCxnSpPr>
      <xdr:spPr>
        <a:xfrm>
          <a:off x="6492240" y="4777741"/>
          <a:ext cx="1066800" cy="21"/>
        </a:xfrm>
        <a:prstGeom prst="line">
          <a:avLst/>
        </a:prstGeom>
        <a:noFill/>
        <a:ln w="38100" cap="rnd">
          <a:solidFill>
            <a:schemeClr val="accent3"/>
          </a:solidFill>
        </a:ln>
      </xdr:spPr>
    </xdr:cxnSp>
    <xdr:clientData/>
  </xdr:oneCellAnchor>
  <xdr:oneCellAnchor>
    <xdr:from>
      <xdr:col>24</xdr:col>
      <xdr:colOff>0</xdr:colOff>
      <xdr:row>24</xdr:row>
      <xdr:rowOff>0</xdr:rowOff>
    </xdr:from>
    <xdr:ext cx="1066800" cy="11"/>
    <xdr:cxnSp macro="">
      <xdr:nvCxnSpPr>
        <xdr:cNvPr id="68" name="Straight Connector 67">
          <a:extLst>
            <a:ext uri="{FF2B5EF4-FFF2-40B4-BE49-F238E27FC236}">
              <a16:creationId xmlns:a16="http://schemas.microsoft.com/office/drawing/2014/main" id="{00000000-0008-0000-0600-000044000000}"/>
            </a:ext>
          </a:extLst>
        </xdr:cNvPr>
        <xdr:cNvCxnSpPr>
          <a:stCxn id="186" idx="0"/>
          <a:endCxn id="83" idx="1"/>
        </xdr:cNvCxnSpPr>
      </xdr:nvCxnSpPr>
      <xdr:spPr>
        <a:xfrm>
          <a:off x="6492240" y="5212080"/>
          <a:ext cx="1066800" cy="11"/>
        </a:xfrm>
        <a:prstGeom prst="line">
          <a:avLst/>
        </a:prstGeom>
        <a:noFill/>
        <a:ln w="38100" cap="rnd">
          <a:solidFill>
            <a:schemeClr val="accent3"/>
          </a:solidFill>
        </a:ln>
      </xdr:spPr>
    </xdr:cxnSp>
    <xdr:clientData/>
  </xdr:oneCellAnchor>
  <xdr:oneCellAnchor>
    <xdr:from>
      <xdr:col>34</xdr:col>
      <xdr:colOff>0</xdr:colOff>
      <xdr:row>14</xdr:row>
      <xdr:rowOff>8</xdr:rowOff>
    </xdr:from>
    <xdr:ext cx="1066806" cy="11"/>
    <xdr:cxnSp macro="">
      <xdr:nvCxnSpPr>
        <xdr:cNvPr id="69" name="Straight Connector 68">
          <a:extLst>
            <a:ext uri="{FF2B5EF4-FFF2-40B4-BE49-F238E27FC236}">
              <a16:creationId xmlns:a16="http://schemas.microsoft.com/office/drawing/2014/main" id="{00000000-0008-0000-0600-000045000000}"/>
            </a:ext>
          </a:extLst>
        </xdr:cNvPr>
        <xdr:cNvCxnSpPr>
          <a:stCxn id="74" idx="3"/>
          <a:endCxn id="87" idx="1"/>
        </xdr:cNvCxnSpPr>
      </xdr:nvCxnSpPr>
      <xdr:spPr>
        <a:xfrm>
          <a:off x="9197340" y="3040388"/>
          <a:ext cx="1066806" cy="11"/>
        </a:xfrm>
        <a:prstGeom prst="line">
          <a:avLst/>
        </a:prstGeom>
        <a:noFill/>
        <a:ln w="38100" cap="rnd">
          <a:solidFill>
            <a:schemeClr val="accent3"/>
          </a:solidFill>
        </a:ln>
      </xdr:spPr>
    </xdr:cxnSp>
    <xdr:clientData/>
  </xdr:oneCellAnchor>
  <xdr:oneCellAnchor>
    <xdr:from>
      <xdr:col>44</xdr:col>
      <xdr:colOff>0</xdr:colOff>
      <xdr:row>17</xdr:row>
      <xdr:rowOff>1</xdr:rowOff>
    </xdr:from>
    <xdr:ext cx="533400" cy="8"/>
    <xdr:cxnSp macro="">
      <xdr:nvCxnSpPr>
        <xdr:cNvPr id="70" name="Straight Connector 69">
          <a:extLst>
            <a:ext uri="{FF2B5EF4-FFF2-40B4-BE49-F238E27FC236}">
              <a16:creationId xmlns:a16="http://schemas.microsoft.com/office/drawing/2014/main" id="{00000000-0008-0000-0600-000046000000}"/>
            </a:ext>
          </a:extLst>
        </xdr:cNvPr>
        <xdr:cNvCxnSpPr>
          <a:stCxn id="88" idx="3"/>
          <a:endCxn id="288" idx="3"/>
        </xdr:cNvCxnSpPr>
      </xdr:nvCxnSpPr>
      <xdr:spPr>
        <a:xfrm flipV="1">
          <a:off x="11902440" y="3691891"/>
          <a:ext cx="533400" cy="8"/>
        </a:xfrm>
        <a:prstGeom prst="line">
          <a:avLst/>
        </a:prstGeom>
        <a:noFill/>
        <a:ln w="38100" cap="rnd">
          <a:solidFill>
            <a:schemeClr val="accent6">
              <a:lumMod val="60000"/>
              <a:lumOff val="40000"/>
            </a:schemeClr>
          </a:solidFill>
          <a:prstDash val="dashDot"/>
        </a:ln>
      </xdr:spPr>
    </xdr:cxnSp>
    <xdr:clientData/>
  </xdr:oneCellAnchor>
  <xdr:oneCellAnchor>
    <xdr:from>
      <xdr:col>28</xdr:col>
      <xdr:colOff>0</xdr:colOff>
      <xdr:row>10</xdr:row>
      <xdr:rowOff>0</xdr:rowOff>
    </xdr:from>
    <xdr:ext cx="1600200" cy="2235201"/>
    <xdr:grpSp>
      <xdr:nvGrpSpPr>
        <xdr:cNvPr id="71" name="Group 70">
          <a:extLst>
            <a:ext uri="{FF2B5EF4-FFF2-40B4-BE49-F238E27FC236}">
              <a16:creationId xmlns:a16="http://schemas.microsoft.com/office/drawing/2014/main" id="{00000000-0008-0000-0600-000047000000}"/>
            </a:ext>
          </a:extLst>
        </xdr:cNvPr>
        <xdr:cNvGrpSpPr/>
      </xdr:nvGrpSpPr>
      <xdr:grpSpPr>
        <a:xfrm>
          <a:off x="7467600" y="2794000"/>
          <a:ext cx="1600200" cy="2235201"/>
          <a:chOff x="2438434" y="1691639"/>
          <a:chExt cx="1645908" cy="2194556"/>
        </a:xfrm>
        <a:solidFill>
          <a:schemeClr val="tx1"/>
        </a:solidFill>
      </xdr:grpSpPr>
      <xdr:sp macro="" textlink="">
        <xdr:nvSpPr>
          <xdr:cNvPr id="72" name="TextBox 27">
            <a:extLst>
              <a:ext uri="{FF2B5EF4-FFF2-40B4-BE49-F238E27FC236}">
                <a16:creationId xmlns:a16="http://schemas.microsoft.com/office/drawing/2014/main" id="{00000000-0008-0000-0600-000048000000}"/>
              </a:ext>
            </a:extLst>
          </xdr:cNvPr>
          <xdr:cNvSpPr txBox="1">
            <a:spLocks noChangeAspect="1"/>
          </xdr:cNvSpPr>
        </xdr:nvSpPr>
        <xdr:spPr>
          <a:xfrm>
            <a:off x="2987080" y="1691639"/>
            <a:ext cx="548640" cy="2194555"/>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H</a:t>
            </a:r>
          </a:p>
          <a:p>
            <a:pPr algn="ctr"/>
            <a:r>
              <a:rPr lang="en-US" b="1">
                <a:solidFill>
                  <a:srgbClr val="00B050"/>
                </a:solidFill>
                <a:latin typeface="Arial" panose="020B0604020202020204" pitchFamily="34" charset="0"/>
                <a:cs typeface="Arial" panose="020B0604020202020204" pitchFamily="34" charset="0"/>
              </a:rPr>
              <a:t>I</a:t>
            </a:r>
          </a:p>
          <a:p>
            <a:pPr algn="ctr"/>
            <a:r>
              <a:rPr lang="en-US" b="1">
                <a:solidFill>
                  <a:srgbClr val="00B050"/>
                </a:solidFill>
                <a:latin typeface="Arial" panose="020B0604020202020204" pitchFamily="34" charset="0"/>
                <a:cs typeface="Arial" panose="020B0604020202020204" pitchFamily="34" charset="0"/>
              </a:rPr>
              <a:t>G</a:t>
            </a:r>
          </a:p>
          <a:p>
            <a:pPr algn="ctr"/>
            <a:r>
              <a:rPr lang="en-US" b="1">
                <a:solidFill>
                  <a:srgbClr val="00B050"/>
                </a:solidFill>
                <a:latin typeface="Arial" panose="020B0604020202020204" pitchFamily="34" charset="0"/>
                <a:cs typeface="Arial" panose="020B0604020202020204" pitchFamily="34" charset="0"/>
              </a:rPr>
              <a:t>H</a:t>
            </a:r>
          </a:p>
        </xdr:txBody>
      </xdr:sp>
      <xdr:sp macro="" textlink="">
        <xdr:nvSpPr>
          <xdr:cNvPr id="73" name="TextBox 38">
            <a:extLst>
              <a:ext uri="{FF2B5EF4-FFF2-40B4-BE49-F238E27FC236}">
                <a16:creationId xmlns:a16="http://schemas.microsoft.com/office/drawing/2014/main" id="{00000000-0008-0000-0600-000049000000}"/>
              </a:ext>
            </a:extLst>
          </xdr:cNvPr>
          <xdr:cNvSpPr txBox="1">
            <a:spLocks noChangeAspect="1"/>
          </xdr:cNvSpPr>
        </xdr:nvSpPr>
        <xdr:spPr>
          <a:xfrm>
            <a:off x="2438440" y="169165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1</a:t>
            </a:r>
            <a:endParaRPr lang="en-US">
              <a:solidFill>
                <a:schemeClr val="bg1"/>
              </a:solidFill>
              <a:latin typeface="Comic Sans MS" panose="030F0702030302020204" pitchFamily="66" charset="0"/>
            </a:endParaRPr>
          </a:p>
        </xdr:txBody>
      </xdr:sp>
      <xdr:sp macro="" textlink="">
        <xdr:nvSpPr>
          <xdr:cNvPr id="74" name="TextBox 39">
            <a:extLst>
              <a:ext uri="{FF2B5EF4-FFF2-40B4-BE49-F238E27FC236}">
                <a16:creationId xmlns:a16="http://schemas.microsoft.com/office/drawing/2014/main" id="{00000000-0008-0000-0600-00004A000000}"/>
              </a:ext>
            </a:extLst>
          </xdr:cNvPr>
          <xdr:cNvSpPr txBox="1">
            <a:spLocks noChangeAspect="1"/>
          </xdr:cNvSpPr>
        </xdr:nvSpPr>
        <xdr:spPr>
          <a:xfrm>
            <a:off x="3535702" y="1691658"/>
            <a:ext cx="548640" cy="2194535"/>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75" name="TextBox 40">
            <a:extLst>
              <a:ext uri="{FF2B5EF4-FFF2-40B4-BE49-F238E27FC236}">
                <a16:creationId xmlns:a16="http://schemas.microsoft.com/office/drawing/2014/main" id="{00000000-0008-0000-0600-00004B000000}"/>
              </a:ext>
            </a:extLst>
          </xdr:cNvPr>
          <xdr:cNvSpPr txBox="1">
            <a:spLocks noChangeAspect="1"/>
          </xdr:cNvSpPr>
        </xdr:nvSpPr>
        <xdr:spPr>
          <a:xfrm>
            <a:off x="2438434" y="224029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2</a:t>
            </a:r>
            <a:endParaRPr lang="en-US">
              <a:solidFill>
                <a:schemeClr val="bg1"/>
              </a:solidFill>
              <a:latin typeface="Comic Sans MS" panose="030F0702030302020204" pitchFamily="66" charset="0"/>
            </a:endParaRPr>
          </a:p>
        </xdr:txBody>
      </xdr:sp>
      <xdr:sp macro="" textlink="">
        <xdr:nvSpPr>
          <xdr:cNvPr id="76" name="TextBox 41">
            <a:extLst>
              <a:ext uri="{FF2B5EF4-FFF2-40B4-BE49-F238E27FC236}">
                <a16:creationId xmlns:a16="http://schemas.microsoft.com/office/drawing/2014/main" id="{00000000-0008-0000-0600-00004C000000}"/>
              </a:ext>
            </a:extLst>
          </xdr:cNvPr>
          <xdr:cNvSpPr txBox="1">
            <a:spLocks noChangeAspect="1"/>
          </xdr:cNvSpPr>
        </xdr:nvSpPr>
        <xdr:spPr>
          <a:xfrm>
            <a:off x="2438434" y="2788927"/>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3</a:t>
            </a:r>
            <a:endParaRPr lang="en-US">
              <a:solidFill>
                <a:schemeClr val="bg1"/>
              </a:solidFill>
              <a:latin typeface="Comic Sans MS" panose="030F0702030302020204" pitchFamily="66" charset="0"/>
            </a:endParaRPr>
          </a:p>
        </xdr:txBody>
      </xdr:sp>
      <xdr:sp macro="" textlink="">
        <xdr:nvSpPr>
          <xdr:cNvPr id="77" name="TextBox 16">
            <a:extLst>
              <a:ext uri="{FF2B5EF4-FFF2-40B4-BE49-F238E27FC236}">
                <a16:creationId xmlns:a16="http://schemas.microsoft.com/office/drawing/2014/main" id="{00000000-0008-0000-0600-00004D000000}"/>
              </a:ext>
            </a:extLst>
          </xdr:cNvPr>
          <xdr:cNvSpPr txBox="1">
            <a:spLocks noChangeAspect="1"/>
          </xdr:cNvSpPr>
        </xdr:nvSpPr>
        <xdr:spPr>
          <a:xfrm>
            <a:off x="2438440" y="3337555"/>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4</a:t>
            </a:r>
            <a:endParaRPr lang="en-US">
              <a:solidFill>
                <a:schemeClr val="bg1"/>
              </a:solidFill>
              <a:latin typeface="Comic Sans MS" panose="030F0702030302020204" pitchFamily="66" charset="0"/>
            </a:endParaRPr>
          </a:p>
        </xdr:txBody>
      </xdr:sp>
    </xdr:grpSp>
    <xdr:clientData/>
  </xdr:oneCellAnchor>
  <xdr:oneCellAnchor>
    <xdr:from>
      <xdr:col>28</xdr:col>
      <xdr:colOff>0</xdr:colOff>
      <xdr:row>19</xdr:row>
      <xdr:rowOff>1</xdr:rowOff>
    </xdr:from>
    <xdr:ext cx="1600200" cy="2235200"/>
    <xdr:grpSp>
      <xdr:nvGrpSpPr>
        <xdr:cNvPr id="78" name="Group 77">
          <a:extLst>
            <a:ext uri="{FF2B5EF4-FFF2-40B4-BE49-F238E27FC236}">
              <a16:creationId xmlns:a16="http://schemas.microsoft.com/office/drawing/2014/main" id="{00000000-0008-0000-0600-00004E000000}"/>
            </a:ext>
          </a:extLst>
        </xdr:cNvPr>
        <xdr:cNvGrpSpPr/>
      </xdr:nvGrpSpPr>
      <xdr:grpSpPr>
        <a:xfrm>
          <a:off x="7467600" y="5308601"/>
          <a:ext cx="1600200" cy="2235200"/>
          <a:chOff x="2438434" y="1691639"/>
          <a:chExt cx="1645908" cy="2194556"/>
        </a:xfrm>
        <a:solidFill>
          <a:schemeClr val="tx1"/>
        </a:solidFill>
      </xdr:grpSpPr>
      <xdr:sp macro="" textlink="">
        <xdr:nvSpPr>
          <xdr:cNvPr id="79" name="TextBox 27">
            <a:extLst>
              <a:ext uri="{FF2B5EF4-FFF2-40B4-BE49-F238E27FC236}">
                <a16:creationId xmlns:a16="http://schemas.microsoft.com/office/drawing/2014/main" id="{00000000-0008-0000-0600-00004F000000}"/>
              </a:ext>
            </a:extLst>
          </xdr:cNvPr>
          <xdr:cNvSpPr txBox="1">
            <a:spLocks noChangeAspect="1"/>
          </xdr:cNvSpPr>
        </xdr:nvSpPr>
        <xdr:spPr>
          <a:xfrm>
            <a:off x="2987080" y="1691639"/>
            <a:ext cx="548640" cy="2194555"/>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H</a:t>
            </a:r>
          </a:p>
          <a:p>
            <a:pPr algn="ctr"/>
            <a:r>
              <a:rPr lang="en-US" b="1">
                <a:solidFill>
                  <a:srgbClr val="00B050"/>
                </a:solidFill>
                <a:latin typeface="Arial" panose="020B0604020202020204" pitchFamily="34" charset="0"/>
                <a:cs typeface="Arial" panose="020B0604020202020204" pitchFamily="34" charset="0"/>
              </a:rPr>
              <a:t>I</a:t>
            </a:r>
          </a:p>
          <a:p>
            <a:pPr algn="ctr"/>
            <a:r>
              <a:rPr lang="en-US" b="1">
                <a:solidFill>
                  <a:srgbClr val="00B050"/>
                </a:solidFill>
                <a:latin typeface="Arial" panose="020B0604020202020204" pitchFamily="34" charset="0"/>
                <a:cs typeface="Arial" panose="020B0604020202020204" pitchFamily="34" charset="0"/>
              </a:rPr>
              <a:t>G</a:t>
            </a:r>
          </a:p>
          <a:p>
            <a:pPr algn="ctr"/>
            <a:r>
              <a:rPr lang="en-US" b="1">
                <a:solidFill>
                  <a:srgbClr val="00B050"/>
                </a:solidFill>
                <a:latin typeface="Arial" panose="020B0604020202020204" pitchFamily="34" charset="0"/>
                <a:cs typeface="Arial" panose="020B0604020202020204" pitchFamily="34" charset="0"/>
              </a:rPr>
              <a:t>H</a:t>
            </a:r>
          </a:p>
        </xdr:txBody>
      </xdr:sp>
      <xdr:sp macro="" textlink="">
        <xdr:nvSpPr>
          <xdr:cNvPr id="80" name="TextBox 38">
            <a:extLst>
              <a:ext uri="{FF2B5EF4-FFF2-40B4-BE49-F238E27FC236}">
                <a16:creationId xmlns:a16="http://schemas.microsoft.com/office/drawing/2014/main" id="{00000000-0008-0000-0600-000050000000}"/>
              </a:ext>
            </a:extLst>
          </xdr:cNvPr>
          <xdr:cNvSpPr txBox="1">
            <a:spLocks noChangeAspect="1"/>
          </xdr:cNvSpPr>
        </xdr:nvSpPr>
        <xdr:spPr>
          <a:xfrm>
            <a:off x="2438440" y="169165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1</a:t>
            </a:r>
            <a:endParaRPr lang="en-US">
              <a:solidFill>
                <a:schemeClr val="bg1"/>
              </a:solidFill>
              <a:latin typeface="Comic Sans MS" panose="030F0702030302020204" pitchFamily="66" charset="0"/>
            </a:endParaRPr>
          </a:p>
        </xdr:txBody>
      </xdr:sp>
      <xdr:sp macro="" textlink="">
        <xdr:nvSpPr>
          <xdr:cNvPr id="81" name="TextBox 39">
            <a:extLst>
              <a:ext uri="{FF2B5EF4-FFF2-40B4-BE49-F238E27FC236}">
                <a16:creationId xmlns:a16="http://schemas.microsoft.com/office/drawing/2014/main" id="{00000000-0008-0000-0600-000051000000}"/>
              </a:ext>
            </a:extLst>
          </xdr:cNvPr>
          <xdr:cNvSpPr txBox="1">
            <a:spLocks noChangeAspect="1"/>
          </xdr:cNvSpPr>
        </xdr:nvSpPr>
        <xdr:spPr>
          <a:xfrm>
            <a:off x="3535702" y="1691658"/>
            <a:ext cx="548640" cy="2194535"/>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82" name="TextBox 40">
            <a:extLst>
              <a:ext uri="{FF2B5EF4-FFF2-40B4-BE49-F238E27FC236}">
                <a16:creationId xmlns:a16="http://schemas.microsoft.com/office/drawing/2014/main" id="{00000000-0008-0000-0600-000052000000}"/>
              </a:ext>
            </a:extLst>
          </xdr:cNvPr>
          <xdr:cNvSpPr txBox="1">
            <a:spLocks noChangeAspect="1"/>
          </xdr:cNvSpPr>
        </xdr:nvSpPr>
        <xdr:spPr>
          <a:xfrm>
            <a:off x="2438434" y="224029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2</a:t>
            </a:r>
            <a:endParaRPr lang="en-US">
              <a:solidFill>
                <a:schemeClr val="bg1"/>
              </a:solidFill>
              <a:latin typeface="Comic Sans MS" panose="030F0702030302020204" pitchFamily="66" charset="0"/>
            </a:endParaRPr>
          </a:p>
        </xdr:txBody>
      </xdr:sp>
      <xdr:sp macro="" textlink="">
        <xdr:nvSpPr>
          <xdr:cNvPr id="83" name="TextBox 41">
            <a:extLst>
              <a:ext uri="{FF2B5EF4-FFF2-40B4-BE49-F238E27FC236}">
                <a16:creationId xmlns:a16="http://schemas.microsoft.com/office/drawing/2014/main" id="{00000000-0008-0000-0600-000053000000}"/>
              </a:ext>
            </a:extLst>
          </xdr:cNvPr>
          <xdr:cNvSpPr txBox="1">
            <a:spLocks noChangeAspect="1"/>
          </xdr:cNvSpPr>
        </xdr:nvSpPr>
        <xdr:spPr>
          <a:xfrm>
            <a:off x="2438434" y="2788927"/>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3</a:t>
            </a:r>
            <a:endParaRPr lang="en-US">
              <a:solidFill>
                <a:schemeClr val="bg1"/>
              </a:solidFill>
              <a:latin typeface="Comic Sans MS" panose="030F0702030302020204" pitchFamily="66" charset="0"/>
            </a:endParaRPr>
          </a:p>
        </xdr:txBody>
      </xdr:sp>
      <xdr:sp macro="" textlink="">
        <xdr:nvSpPr>
          <xdr:cNvPr id="84" name="TextBox 16">
            <a:extLst>
              <a:ext uri="{FF2B5EF4-FFF2-40B4-BE49-F238E27FC236}">
                <a16:creationId xmlns:a16="http://schemas.microsoft.com/office/drawing/2014/main" id="{00000000-0008-0000-0600-000054000000}"/>
              </a:ext>
            </a:extLst>
          </xdr:cNvPr>
          <xdr:cNvSpPr txBox="1">
            <a:spLocks noChangeAspect="1"/>
          </xdr:cNvSpPr>
        </xdr:nvSpPr>
        <xdr:spPr>
          <a:xfrm>
            <a:off x="2438440" y="3337555"/>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4</a:t>
            </a:r>
            <a:endParaRPr lang="en-US">
              <a:solidFill>
                <a:schemeClr val="bg1"/>
              </a:solidFill>
              <a:latin typeface="Comic Sans MS" panose="030F0702030302020204" pitchFamily="66" charset="0"/>
            </a:endParaRPr>
          </a:p>
        </xdr:txBody>
      </xdr:sp>
    </xdr:grpSp>
    <xdr:clientData/>
  </xdr:oneCellAnchor>
  <xdr:oneCellAnchor>
    <xdr:from>
      <xdr:col>38</xdr:col>
      <xdr:colOff>0</xdr:colOff>
      <xdr:row>13</xdr:row>
      <xdr:rowOff>0</xdr:rowOff>
    </xdr:from>
    <xdr:ext cx="1600200" cy="2235200"/>
    <xdr:grpSp>
      <xdr:nvGrpSpPr>
        <xdr:cNvPr id="85" name="Group 84">
          <a:extLst>
            <a:ext uri="{FF2B5EF4-FFF2-40B4-BE49-F238E27FC236}">
              <a16:creationId xmlns:a16="http://schemas.microsoft.com/office/drawing/2014/main" id="{00000000-0008-0000-0600-000055000000}"/>
            </a:ext>
          </a:extLst>
        </xdr:cNvPr>
        <xdr:cNvGrpSpPr/>
      </xdr:nvGrpSpPr>
      <xdr:grpSpPr>
        <a:xfrm>
          <a:off x="10134600" y="3632200"/>
          <a:ext cx="1600200" cy="2235200"/>
          <a:chOff x="2438434" y="1691639"/>
          <a:chExt cx="1645908" cy="2194556"/>
        </a:xfrm>
        <a:solidFill>
          <a:schemeClr val="tx1"/>
        </a:solidFill>
      </xdr:grpSpPr>
      <xdr:sp macro="" textlink="">
        <xdr:nvSpPr>
          <xdr:cNvPr id="86" name="TextBox 27">
            <a:extLst>
              <a:ext uri="{FF2B5EF4-FFF2-40B4-BE49-F238E27FC236}">
                <a16:creationId xmlns:a16="http://schemas.microsoft.com/office/drawing/2014/main" id="{00000000-0008-0000-0600-000056000000}"/>
              </a:ext>
            </a:extLst>
          </xdr:cNvPr>
          <xdr:cNvSpPr txBox="1">
            <a:spLocks noChangeAspect="1"/>
          </xdr:cNvSpPr>
        </xdr:nvSpPr>
        <xdr:spPr>
          <a:xfrm>
            <a:off x="2987080" y="1691639"/>
            <a:ext cx="548640" cy="2194555"/>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H</a:t>
            </a:r>
          </a:p>
          <a:p>
            <a:pPr algn="ctr"/>
            <a:r>
              <a:rPr lang="en-US" b="1">
                <a:solidFill>
                  <a:srgbClr val="00B050"/>
                </a:solidFill>
                <a:latin typeface="Arial" panose="020B0604020202020204" pitchFamily="34" charset="0"/>
                <a:cs typeface="Arial" panose="020B0604020202020204" pitchFamily="34" charset="0"/>
              </a:rPr>
              <a:t>I</a:t>
            </a:r>
          </a:p>
          <a:p>
            <a:pPr algn="ctr"/>
            <a:r>
              <a:rPr lang="en-US" b="1">
                <a:solidFill>
                  <a:srgbClr val="00B050"/>
                </a:solidFill>
                <a:latin typeface="Arial" panose="020B0604020202020204" pitchFamily="34" charset="0"/>
                <a:cs typeface="Arial" panose="020B0604020202020204" pitchFamily="34" charset="0"/>
              </a:rPr>
              <a:t>G</a:t>
            </a:r>
          </a:p>
          <a:p>
            <a:pPr algn="ctr"/>
            <a:r>
              <a:rPr lang="en-US" b="1">
                <a:solidFill>
                  <a:srgbClr val="00B050"/>
                </a:solidFill>
                <a:latin typeface="Arial" panose="020B0604020202020204" pitchFamily="34" charset="0"/>
                <a:cs typeface="Arial" panose="020B0604020202020204" pitchFamily="34" charset="0"/>
              </a:rPr>
              <a:t>H</a:t>
            </a:r>
          </a:p>
        </xdr:txBody>
      </xdr:sp>
      <xdr:sp macro="" textlink="">
        <xdr:nvSpPr>
          <xdr:cNvPr id="87" name="TextBox 38">
            <a:extLst>
              <a:ext uri="{FF2B5EF4-FFF2-40B4-BE49-F238E27FC236}">
                <a16:creationId xmlns:a16="http://schemas.microsoft.com/office/drawing/2014/main" id="{00000000-0008-0000-0600-000057000000}"/>
              </a:ext>
            </a:extLst>
          </xdr:cNvPr>
          <xdr:cNvSpPr txBox="1">
            <a:spLocks noChangeAspect="1"/>
          </xdr:cNvSpPr>
        </xdr:nvSpPr>
        <xdr:spPr>
          <a:xfrm>
            <a:off x="2438440" y="169165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1</a:t>
            </a:r>
            <a:endParaRPr lang="en-US">
              <a:solidFill>
                <a:schemeClr val="bg1"/>
              </a:solidFill>
              <a:latin typeface="Comic Sans MS" panose="030F0702030302020204" pitchFamily="66" charset="0"/>
            </a:endParaRPr>
          </a:p>
        </xdr:txBody>
      </xdr:sp>
      <xdr:sp macro="" textlink="">
        <xdr:nvSpPr>
          <xdr:cNvPr id="88" name="TextBox 39">
            <a:extLst>
              <a:ext uri="{FF2B5EF4-FFF2-40B4-BE49-F238E27FC236}">
                <a16:creationId xmlns:a16="http://schemas.microsoft.com/office/drawing/2014/main" id="{00000000-0008-0000-0600-000058000000}"/>
              </a:ext>
            </a:extLst>
          </xdr:cNvPr>
          <xdr:cNvSpPr txBox="1">
            <a:spLocks noChangeAspect="1"/>
          </xdr:cNvSpPr>
        </xdr:nvSpPr>
        <xdr:spPr>
          <a:xfrm>
            <a:off x="3535702" y="1691658"/>
            <a:ext cx="548640" cy="2194535"/>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89" name="TextBox 40">
            <a:extLst>
              <a:ext uri="{FF2B5EF4-FFF2-40B4-BE49-F238E27FC236}">
                <a16:creationId xmlns:a16="http://schemas.microsoft.com/office/drawing/2014/main" id="{00000000-0008-0000-0600-000059000000}"/>
              </a:ext>
            </a:extLst>
          </xdr:cNvPr>
          <xdr:cNvSpPr txBox="1">
            <a:spLocks noChangeAspect="1"/>
          </xdr:cNvSpPr>
        </xdr:nvSpPr>
        <xdr:spPr>
          <a:xfrm>
            <a:off x="2438434" y="224029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2</a:t>
            </a:r>
            <a:endParaRPr lang="en-US">
              <a:solidFill>
                <a:schemeClr val="bg1"/>
              </a:solidFill>
              <a:latin typeface="Comic Sans MS" panose="030F0702030302020204" pitchFamily="66" charset="0"/>
            </a:endParaRPr>
          </a:p>
        </xdr:txBody>
      </xdr:sp>
      <xdr:sp macro="" textlink="">
        <xdr:nvSpPr>
          <xdr:cNvPr id="90" name="TextBox 41">
            <a:extLst>
              <a:ext uri="{FF2B5EF4-FFF2-40B4-BE49-F238E27FC236}">
                <a16:creationId xmlns:a16="http://schemas.microsoft.com/office/drawing/2014/main" id="{00000000-0008-0000-0600-00005A000000}"/>
              </a:ext>
            </a:extLst>
          </xdr:cNvPr>
          <xdr:cNvSpPr txBox="1">
            <a:spLocks noChangeAspect="1"/>
          </xdr:cNvSpPr>
        </xdr:nvSpPr>
        <xdr:spPr>
          <a:xfrm>
            <a:off x="2438434" y="2788927"/>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3</a:t>
            </a:r>
            <a:endParaRPr lang="en-US">
              <a:solidFill>
                <a:schemeClr val="bg1"/>
              </a:solidFill>
              <a:latin typeface="Comic Sans MS" panose="030F0702030302020204" pitchFamily="66" charset="0"/>
            </a:endParaRPr>
          </a:p>
        </xdr:txBody>
      </xdr:sp>
      <xdr:sp macro="" textlink="">
        <xdr:nvSpPr>
          <xdr:cNvPr id="91" name="TextBox 16">
            <a:extLst>
              <a:ext uri="{FF2B5EF4-FFF2-40B4-BE49-F238E27FC236}">
                <a16:creationId xmlns:a16="http://schemas.microsoft.com/office/drawing/2014/main" id="{00000000-0008-0000-0600-00005B000000}"/>
              </a:ext>
            </a:extLst>
          </xdr:cNvPr>
          <xdr:cNvSpPr txBox="1">
            <a:spLocks noChangeAspect="1"/>
          </xdr:cNvSpPr>
        </xdr:nvSpPr>
        <xdr:spPr>
          <a:xfrm>
            <a:off x="2438440" y="3337555"/>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4</a:t>
            </a:r>
            <a:endParaRPr lang="en-US">
              <a:solidFill>
                <a:schemeClr val="bg1"/>
              </a:solidFill>
              <a:latin typeface="Comic Sans MS" panose="030F0702030302020204" pitchFamily="66" charset="0"/>
            </a:endParaRPr>
          </a:p>
        </xdr:txBody>
      </xdr:sp>
    </xdr:grpSp>
    <xdr:clientData/>
  </xdr:oneCellAnchor>
  <xdr:oneCellAnchor>
    <xdr:from>
      <xdr:col>24</xdr:col>
      <xdr:colOff>0</xdr:colOff>
      <xdr:row>32</xdr:row>
      <xdr:rowOff>1</xdr:rowOff>
    </xdr:from>
    <xdr:ext cx="1066806" cy="19"/>
    <xdr:cxnSp macro="">
      <xdr:nvCxnSpPr>
        <xdr:cNvPr id="92" name="Straight Connector 91">
          <a:extLst>
            <a:ext uri="{FF2B5EF4-FFF2-40B4-BE49-F238E27FC236}">
              <a16:creationId xmlns:a16="http://schemas.microsoft.com/office/drawing/2014/main" id="{00000000-0008-0000-0600-00005C000000}"/>
            </a:ext>
          </a:extLst>
        </xdr:cNvPr>
        <xdr:cNvCxnSpPr>
          <a:stCxn id="199" idx="0"/>
          <a:endCxn id="102" idx="1"/>
        </xdr:cNvCxnSpPr>
      </xdr:nvCxnSpPr>
      <xdr:spPr>
        <a:xfrm>
          <a:off x="6492240" y="6949441"/>
          <a:ext cx="1066806" cy="19"/>
        </a:xfrm>
        <a:prstGeom prst="line">
          <a:avLst/>
        </a:prstGeom>
        <a:noFill/>
        <a:ln w="38100" cap="rnd">
          <a:solidFill>
            <a:schemeClr val="accent3"/>
          </a:solidFill>
        </a:ln>
      </xdr:spPr>
    </xdr:cxnSp>
    <xdr:clientData/>
  </xdr:oneCellAnchor>
  <xdr:oneCellAnchor>
    <xdr:from>
      <xdr:col>24</xdr:col>
      <xdr:colOff>0</xdr:colOff>
      <xdr:row>34</xdr:row>
      <xdr:rowOff>1</xdr:rowOff>
    </xdr:from>
    <xdr:ext cx="1066800" cy="20"/>
    <xdr:cxnSp macro="">
      <xdr:nvCxnSpPr>
        <xdr:cNvPr id="93" name="Straight Connector 92">
          <a:extLst>
            <a:ext uri="{FF2B5EF4-FFF2-40B4-BE49-F238E27FC236}">
              <a16:creationId xmlns:a16="http://schemas.microsoft.com/office/drawing/2014/main" id="{00000000-0008-0000-0600-00005D000000}"/>
            </a:ext>
          </a:extLst>
        </xdr:cNvPr>
        <xdr:cNvCxnSpPr>
          <a:stCxn id="211" idx="0"/>
          <a:endCxn id="104" idx="1"/>
        </xdr:cNvCxnSpPr>
      </xdr:nvCxnSpPr>
      <xdr:spPr>
        <a:xfrm>
          <a:off x="6492240" y="7383781"/>
          <a:ext cx="1066800" cy="20"/>
        </a:xfrm>
        <a:prstGeom prst="line">
          <a:avLst/>
        </a:prstGeom>
        <a:noFill/>
        <a:ln w="38100" cap="rnd">
          <a:solidFill>
            <a:schemeClr val="accent3"/>
          </a:solidFill>
        </a:ln>
      </xdr:spPr>
    </xdr:cxnSp>
    <xdr:clientData/>
  </xdr:oneCellAnchor>
  <xdr:oneCellAnchor>
    <xdr:from>
      <xdr:col>34</xdr:col>
      <xdr:colOff>0</xdr:colOff>
      <xdr:row>38</xdr:row>
      <xdr:rowOff>4</xdr:rowOff>
    </xdr:from>
    <xdr:ext cx="533401" cy="6"/>
    <xdr:cxnSp macro="">
      <xdr:nvCxnSpPr>
        <xdr:cNvPr id="94" name="Straight Connector 93">
          <a:extLst>
            <a:ext uri="{FF2B5EF4-FFF2-40B4-BE49-F238E27FC236}">
              <a16:creationId xmlns:a16="http://schemas.microsoft.com/office/drawing/2014/main" id="{00000000-0008-0000-0600-00005E000000}"/>
            </a:ext>
          </a:extLst>
        </xdr:cNvPr>
        <xdr:cNvCxnSpPr>
          <a:stCxn id="103" idx="3"/>
          <a:endCxn id="281" idx="3"/>
        </xdr:cNvCxnSpPr>
      </xdr:nvCxnSpPr>
      <xdr:spPr>
        <a:xfrm flipV="1">
          <a:off x="9197340" y="8252464"/>
          <a:ext cx="533401" cy="6"/>
        </a:xfrm>
        <a:prstGeom prst="line">
          <a:avLst/>
        </a:prstGeom>
        <a:noFill/>
        <a:ln w="38100" cap="rnd">
          <a:solidFill>
            <a:schemeClr val="accent6">
              <a:lumMod val="60000"/>
              <a:lumOff val="40000"/>
            </a:schemeClr>
          </a:solidFill>
          <a:prstDash val="dashDot"/>
        </a:ln>
      </xdr:spPr>
    </xdr:cxnSp>
    <xdr:clientData/>
  </xdr:oneCellAnchor>
  <xdr:oneCellAnchor>
    <xdr:from>
      <xdr:col>24</xdr:col>
      <xdr:colOff>0</xdr:colOff>
      <xdr:row>36</xdr:row>
      <xdr:rowOff>0</xdr:rowOff>
    </xdr:from>
    <xdr:ext cx="1066800" cy="11"/>
    <xdr:cxnSp macro="">
      <xdr:nvCxnSpPr>
        <xdr:cNvPr id="95" name="Straight Connector 94">
          <a:extLst>
            <a:ext uri="{FF2B5EF4-FFF2-40B4-BE49-F238E27FC236}">
              <a16:creationId xmlns:a16="http://schemas.microsoft.com/office/drawing/2014/main" id="{00000000-0008-0000-0600-00005F000000}"/>
            </a:ext>
          </a:extLst>
        </xdr:cNvPr>
        <xdr:cNvCxnSpPr>
          <a:stCxn id="223" idx="0"/>
          <a:endCxn id="105" idx="1"/>
        </xdr:cNvCxnSpPr>
      </xdr:nvCxnSpPr>
      <xdr:spPr>
        <a:xfrm>
          <a:off x="6492240" y="7818120"/>
          <a:ext cx="1066800" cy="11"/>
        </a:xfrm>
        <a:prstGeom prst="line">
          <a:avLst/>
        </a:prstGeom>
        <a:noFill/>
        <a:ln w="38100" cap="rnd">
          <a:solidFill>
            <a:schemeClr val="accent3"/>
          </a:solidFill>
        </a:ln>
      </xdr:spPr>
    </xdr:cxnSp>
    <xdr:clientData/>
  </xdr:oneCellAnchor>
  <xdr:oneCellAnchor>
    <xdr:from>
      <xdr:col>24</xdr:col>
      <xdr:colOff>0</xdr:colOff>
      <xdr:row>38</xdr:row>
      <xdr:rowOff>1</xdr:rowOff>
    </xdr:from>
    <xdr:ext cx="1066806" cy="0"/>
    <xdr:cxnSp macro="">
      <xdr:nvCxnSpPr>
        <xdr:cNvPr id="96" name="Straight Connector 95">
          <a:extLst>
            <a:ext uri="{FF2B5EF4-FFF2-40B4-BE49-F238E27FC236}">
              <a16:creationId xmlns:a16="http://schemas.microsoft.com/office/drawing/2014/main" id="{00000000-0008-0000-0600-000060000000}"/>
            </a:ext>
          </a:extLst>
        </xdr:cNvPr>
        <xdr:cNvCxnSpPr>
          <a:stCxn id="235" idx="0"/>
          <a:endCxn id="106" idx="1"/>
        </xdr:cNvCxnSpPr>
      </xdr:nvCxnSpPr>
      <xdr:spPr>
        <a:xfrm>
          <a:off x="6492240" y="8252461"/>
          <a:ext cx="1066806" cy="0"/>
        </a:xfrm>
        <a:prstGeom prst="line">
          <a:avLst/>
        </a:prstGeom>
        <a:noFill/>
        <a:ln w="38100" cap="rnd">
          <a:solidFill>
            <a:schemeClr val="accent3"/>
          </a:solidFill>
        </a:ln>
      </xdr:spPr>
    </xdr:cxnSp>
    <xdr:clientData/>
  </xdr:oneCellAnchor>
  <xdr:oneCellAnchor>
    <xdr:from>
      <xdr:col>24</xdr:col>
      <xdr:colOff>0</xdr:colOff>
      <xdr:row>39</xdr:row>
      <xdr:rowOff>266289</xdr:rowOff>
    </xdr:from>
    <xdr:ext cx="1066800" cy="26142"/>
    <xdr:cxnSp macro="">
      <xdr:nvCxnSpPr>
        <xdr:cNvPr id="97" name="Straight Connector 96">
          <a:extLst>
            <a:ext uri="{FF2B5EF4-FFF2-40B4-BE49-F238E27FC236}">
              <a16:creationId xmlns:a16="http://schemas.microsoft.com/office/drawing/2014/main" id="{00000000-0008-0000-0600-000061000000}"/>
            </a:ext>
          </a:extLst>
        </xdr:cNvPr>
        <xdr:cNvCxnSpPr>
          <a:stCxn id="247" idx="0"/>
          <a:endCxn id="107" idx="1"/>
        </xdr:cNvCxnSpPr>
      </xdr:nvCxnSpPr>
      <xdr:spPr>
        <a:xfrm flipV="1">
          <a:off x="6492240" y="8686389"/>
          <a:ext cx="1066800" cy="26142"/>
        </a:xfrm>
        <a:prstGeom prst="line">
          <a:avLst/>
        </a:prstGeom>
        <a:noFill/>
        <a:ln w="38100" cap="rnd">
          <a:solidFill>
            <a:schemeClr val="accent3"/>
          </a:solidFill>
        </a:ln>
      </xdr:spPr>
    </xdr:cxnSp>
    <xdr:clientData/>
  </xdr:oneCellAnchor>
  <xdr:oneCellAnchor>
    <xdr:from>
      <xdr:col>24</xdr:col>
      <xdr:colOff>0</xdr:colOff>
      <xdr:row>41</xdr:row>
      <xdr:rowOff>266290</xdr:rowOff>
    </xdr:from>
    <xdr:ext cx="1066800" cy="26143"/>
    <xdr:cxnSp macro="">
      <xdr:nvCxnSpPr>
        <xdr:cNvPr id="98" name="Straight Connector 97">
          <a:extLst>
            <a:ext uri="{FF2B5EF4-FFF2-40B4-BE49-F238E27FC236}">
              <a16:creationId xmlns:a16="http://schemas.microsoft.com/office/drawing/2014/main" id="{00000000-0008-0000-0600-000062000000}"/>
            </a:ext>
          </a:extLst>
        </xdr:cNvPr>
        <xdr:cNvCxnSpPr>
          <a:stCxn id="259" idx="0"/>
          <a:endCxn id="108" idx="1"/>
        </xdr:cNvCxnSpPr>
      </xdr:nvCxnSpPr>
      <xdr:spPr>
        <a:xfrm flipV="1">
          <a:off x="6492240" y="9120730"/>
          <a:ext cx="1066800" cy="26143"/>
        </a:xfrm>
        <a:prstGeom prst="line">
          <a:avLst/>
        </a:prstGeom>
        <a:noFill/>
        <a:ln w="38100" cap="rnd">
          <a:solidFill>
            <a:schemeClr val="accent3"/>
          </a:solidFill>
        </a:ln>
      </xdr:spPr>
    </xdr:cxnSp>
    <xdr:clientData/>
  </xdr:oneCellAnchor>
  <xdr:oneCellAnchor>
    <xdr:from>
      <xdr:col>24</xdr:col>
      <xdr:colOff>0</xdr:colOff>
      <xdr:row>44</xdr:row>
      <xdr:rowOff>0</xdr:rowOff>
    </xdr:from>
    <xdr:ext cx="1066800" cy="1"/>
    <xdr:cxnSp macro="">
      <xdr:nvCxnSpPr>
        <xdr:cNvPr id="99" name="Straight Connector 98">
          <a:extLst>
            <a:ext uri="{FF2B5EF4-FFF2-40B4-BE49-F238E27FC236}">
              <a16:creationId xmlns:a16="http://schemas.microsoft.com/office/drawing/2014/main" id="{00000000-0008-0000-0600-000063000000}"/>
            </a:ext>
          </a:extLst>
        </xdr:cNvPr>
        <xdr:cNvCxnSpPr>
          <a:stCxn id="271" idx="0"/>
          <a:endCxn id="109" idx="1"/>
        </xdr:cNvCxnSpPr>
      </xdr:nvCxnSpPr>
      <xdr:spPr>
        <a:xfrm flipV="1">
          <a:off x="6492240" y="9555480"/>
          <a:ext cx="1066800" cy="1"/>
        </a:xfrm>
        <a:prstGeom prst="line">
          <a:avLst/>
        </a:prstGeom>
        <a:noFill/>
        <a:ln w="38100" cap="rnd">
          <a:solidFill>
            <a:schemeClr val="accent3"/>
          </a:solidFill>
        </a:ln>
      </xdr:spPr>
    </xdr:cxnSp>
    <xdr:clientData/>
  </xdr:oneCellAnchor>
  <xdr:twoCellAnchor>
    <xdr:from>
      <xdr:col>28</xdr:col>
      <xdr:colOff>0</xdr:colOff>
      <xdr:row>31</xdr:row>
      <xdr:rowOff>0</xdr:rowOff>
    </xdr:from>
    <xdr:to>
      <xdr:col>34</xdr:col>
      <xdr:colOff>0</xdr:colOff>
      <xdr:row>45</xdr:row>
      <xdr:rowOff>0</xdr:rowOff>
    </xdr:to>
    <xdr:grpSp>
      <xdr:nvGrpSpPr>
        <xdr:cNvPr id="100" name="Group 99">
          <a:extLst>
            <a:ext uri="{FF2B5EF4-FFF2-40B4-BE49-F238E27FC236}">
              <a16:creationId xmlns:a16="http://schemas.microsoft.com/office/drawing/2014/main" id="{00000000-0008-0000-0600-000064000000}"/>
            </a:ext>
          </a:extLst>
        </xdr:cNvPr>
        <xdr:cNvGrpSpPr/>
      </xdr:nvGrpSpPr>
      <xdr:grpSpPr>
        <a:xfrm>
          <a:off x="7467600" y="8661400"/>
          <a:ext cx="1600200" cy="3911600"/>
          <a:chOff x="7347857" y="8135128"/>
          <a:chExt cx="1574541" cy="3673928"/>
        </a:xfrm>
      </xdr:grpSpPr>
      <xdr:sp macro="" textlink="">
        <xdr:nvSpPr>
          <xdr:cNvPr id="101" name="TextBox 27">
            <a:extLst>
              <a:ext uri="{FF2B5EF4-FFF2-40B4-BE49-F238E27FC236}">
                <a16:creationId xmlns:a16="http://schemas.microsoft.com/office/drawing/2014/main" id="{00000000-0008-0000-0600-000065000000}"/>
              </a:ext>
            </a:extLst>
          </xdr:cNvPr>
          <xdr:cNvSpPr txBox="1">
            <a:spLocks noChangeAspect="1"/>
          </xdr:cNvSpPr>
        </xdr:nvSpPr>
        <xdr:spPr>
          <a:xfrm>
            <a:off x="7872714" y="8135128"/>
            <a:ext cx="524851" cy="3673928"/>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H</a:t>
            </a:r>
          </a:p>
          <a:p>
            <a:pPr algn="ctr"/>
            <a:r>
              <a:rPr lang="en-US" b="1">
                <a:solidFill>
                  <a:srgbClr val="00B050"/>
                </a:solidFill>
                <a:latin typeface="Arial" panose="020B0604020202020204" pitchFamily="34" charset="0"/>
                <a:cs typeface="Arial" panose="020B0604020202020204" pitchFamily="34" charset="0"/>
              </a:rPr>
              <a:t>I</a:t>
            </a:r>
          </a:p>
          <a:p>
            <a:pPr algn="ctr"/>
            <a:r>
              <a:rPr lang="en-US" b="1">
                <a:solidFill>
                  <a:srgbClr val="00B050"/>
                </a:solidFill>
                <a:latin typeface="Arial" panose="020B0604020202020204" pitchFamily="34" charset="0"/>
                <a:cs typeface="Arial" panose="020B0604020202020204" pitchFamily="34" charset="0"/>
              </a:rPr>
              <a:t>G</a:t>
            </a:r>
          </a:p>
          <a:p>
            <a:pPr algn="ctr"/>
            <a:r>
              <a:rPr lang="en-US" b="1">
                <a:solidFill>
                  <a:srgbClr val="00B050"/>
                </a:solidFill>
                <a:latin typeface="Arial" panose="020B0604020202020204" pitchFamily="34" charset="0"/>
                <a:cs typeface="Arial" panose="020B0604020202020204" pitchFamily="34" charset="0"/>
              </a:rPr>
              <a:t>H</a:t>
            </a:r>
          </a:p>
        </xdr:txBody>
      </xdr:sp>
      <xdr:sp macro="" textlink="">
        <xdr:nvSpPr>
          <xdr:cNvPr id="102" name="TextBox 38">
            <a:extLst>
              <a:ext uri="{FF2B5EF4-FFF2-40B4-BE49-F238E27FC236}">
                <a16:creationId xmlns:a16="http://schemas.microsoft.com/office/drawing/2014/main" id="{00000000-0008-0000-0600-000066000000}"/>
              </a:ext>
            </a:extLst>
          </xdr:cNvPr>
          <xdr:cNvSpPr txBox="1">
            <a:spLocks noChangeAspect="1"/>
          </xdr:cNvSpPr>
        </xdr:nvSpPr>
        <xdr:spPr>
          <a:xfrm>
            <a:off x="7347863" y="8135147"/>
            <a:ext cx="524851" cy="524848"/>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1</a:t>
            </a:r>
            <a:endParaRPr lang="en-US">
              <a:solidFill>
                <a:schemeClr val="bg1"/>
              </a:solidFill>
              <a:latin typeface="Comic Sans MS" panose="030F0702030302020204" pitchFamily="66" charset="0"/>
            </a:endParaRPr>
          </a:p>
        </xdr:txBody>
      </xdr:sp>
      <xdr:sp macro="" textlink="">
        <xdr:nvSpPr>
          <xdr:cNvPr id="103" name="TextBox 39">
            <a:extLst>
              <a:ext uri="{FF2B5EF4-FFF2-40B4-BE49-F238E27FC236}">
                <a16:creationId xmlns:a16="http://schemas.microsoft.com/office/drawing/2014/main" id="{00000000-0008-0000-0600-000067000000}"/>
              </a:ext>
            </a:extLst>
          </xdr:cNvPr>
          <xdr:cNvSpPr txBox="1">
            <a:spLocks noChangeAspect="1"/>
          </xdr:cNvSpPr>
        </xdr:nvSpPr>
        <xdr:spPr>
          <a:xfrm>
            <a:off x="8397547" y="8135146"/>
            <a:ext cx="524851" cy="367391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104" name="TextBox 40">
            <a:extLst>
              <a:ext uri="{FF2B5EF4-FFF2-40B4-BE49-F238E27FC236}">
                <a16:creationId xmlns:a16="http://schemas.microsoft.com/office/drawing/2014/main" id="{00000000-0008-0000-0600-000068000000}"/>
              </a:ext>
            </a:extLst>
          </xdr:cNvPr>
          <xdr:cNvSpPr txBox="1">
            <a:spLocks noChangeAspect="1"/>
          </xdr:cNvSpPr>
        </xdr:nvSpPr>
        <xdr:spPr>
          <a:xfrm>
            <a:off x="7347857" y="8659995"/>
            <a:ext cx="524851" cy="524848"/>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2</a:t>
            </a:r>
            <a:endParaRPr lang="en-US">
              <a:solidFill>
                <a:schemeClr val="bg1"/>
              </a:solidFill>
              <a:latin typeface="Comic Sans MS" panose="030F0702030302020204" pitchFamily="66" charset="0"/>
            </a:endParaRPr>
          </a:p>
        </xdr:txBody>
      </xdr:sp>
      <xdr:sp macro="" textlink="">
        <xdr:nvSpPr>
          <xdr:cNvPr id="105" name="TextBox 41">
            <a:extLst>
              <a:ext uri="{FF2B5EF4-FFF2-40B4-BE49-F238E27FC236}">
                <a16:creationId xmlns:a16="http://schemas.microsoft.com/office/drawing/2014/main" id="{00000000-0008-0000-0600-000069000000}"/>
              </a:ext>
            </a:extLst>
          </xdr:cNvPr>
          <xdr:cNvSpPr txBox="1">
            <a:spLocks noChangeAspect="1"/>
          </xdr:cNvSpPr>
        </xdr:nvSpPr>
        <xdr:spPr>
          <a:xfrm>
            <a:off x="7347857" y="9184832"/>
            <a:ext cx="524851" cy="524848"/>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3</a:t>
            </a:r>
            <a:endParaRPr lang="en-US">
              <a:solidFill>
                <a:schemeClr val="bg1"/>
              </a:solidFill>
              <a:latin typeface="Comic Sans MS" panose="030F0702030302020204" pitchFamily="66" charset="0"/>
            </a:endParaRPr>
          </a:p>
        </xdr:txBody>
      </xdr:sp>
      <xdr:sp macro="" textlink="">
        <xdr:nvSpPr>
          <xdr:cNvPr id="106" name="TextBox 16">
            <a:extLst>
              <a:ext uri="{FF2B5EF4-FFF2-40B4-BE49-F238E27FC236}">
                <a16:creationId xmlns:a16="http://schemas.microsoft.com/office/drawing/2014/main" id="{00000000-0008-0000-0600-00006A000000}"/>
              </a:ext>
            </a:extLst>
          </xdr:cNvPr>
          <xdr:cNvSpPr txBox="1">
            <a:spLocks noChangeAspect="1"/>
          </xdr:cNvSpPr>
        </xdr:nvSpPr>
        <xdr:spPr>
          <a:xfrm>
            <a:off x="7347863" y="9709668"/>
            <a:ext cx="524851" cy="524848"/>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4</a:t>
            </a:r>
            <a:endParaRPr lang="en-US">
              <a:solidFill>
                <a:schemeClr val="bg1"/>
              </a:solidFill>
              <a:latin typeface="Comic Sans MS" panose="030F0702030302020204" pitchFamily="66" charset="0"/>
            </a:endParaRPr>
          </a:p>
        </xdr:txBody>
      </xdr:sp>
      <xdr:sp macro="" textlink="">
        <xdr:nvSpPr>
          <xdr:cNvPr id="107" name="TextBox 16">
            <a:extLst>
              <a:ext uri="{FF2B5EF4-FFF2-40B4-BE49-F238E27FC236}">
                <a16:creationId xmlns:a16="http://schemas.microsoft.com/office/drawing/2014/main" id="{00000000-0008-0000-0600-00006B000000}"/>
              </a:ext>
            </a:extLst>
          </xdr:cNvPr>
          <xdr:cNvSpPr txBox="1">
            <a:spLocks noChangeAspect="1"/>
          </xdr:cNvSpPr>
        </xdr:nvSpPr>
        <xdr:spPr>
          <a:xfrm>
            <a:off x="7347857" y="10234514"/>
            <a:ext cx="524851" cy="524848"/>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5</a:t>
            </a:r>
            <a:endParaRPr lang="en-US">
              <a:solidFill>
                <a:schemeClr val="bg1"/>
              </a:solidFill>
              <a:latin typeface="Comic Sans MS" panose="030F0702030302020204" pitchFamily="66" charset="0"/>
            </a:endParaRPr>
          </a:p>
        </xdr:txBody>
      </xdr:sp>
      <xdr:sp macro="" textlink="">
        <xdr:nvSpPr>
          <xdr:cNvPr id="108" name="TextBox 16">
            <a:extLst>
              <a:ext uri="{FF2B5EF4-FFF2-40B4-BE49-F238E27FC236}">
                <a16:creationId xmlns:a16="http://schemas.microsoft.com/office/drawing/2014/main" id="{00000000-0008-0000-0600-00006C000000}"/>
              </a:ext>
            </a:extLst>
          </xdr:cNvPr>
          <xdr:cNvSpPr txBox="1">
            <a:spLocks noChangeAspect="1"/>
          </xdr:cNvSpPr>
        </xdr:nvSpPr>
        <xdr:spPr>
          <a:xfrm>
            <a:off x="7347857" y="10759361"/>
            <a:ext cx="524851" cy="524848"/>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6</a:t>
            </a:r>
            <a:endParaRPr lang="en-US">
              <a:solidFill>
                <a:schemeClr val="bg1"/>
              </a:solidFill>
              <a:latin typeface="Comic Sans MS" panose="030F0702030302020204" pitchFamily="66" charset="0"/>
            </a:endParaRPr>
          </a:p>
        </xdr:txBody>
      </xdr:sp>
      <xdr:sp macro="" textlink="">
        <xdr:nvSpPr>
          <xdr:cNvPr id="109" name="TextBox 16">
            <a:extLst>
              <a:ext uri="{FF2B5EF4-FFF2-40B4-BE49-F238E27FC236}">
                <a16:creationId xmlns:a16="http://schemas.microsoft.com/office/drawing/2014/main" id="{00000000-0008-0000-0600-00006D000000}"/>
              </a:ext>
            </a:extLst>
          </xdr:cNvPr>
          <xdr:cNvSpPr txBox="1">
            <a:spLocks noChangeAspect="1"/>
          </xdr:cNvSpPr>
        </xdr:nvSpPr>
        <xdr:spPr>
          <a:xfrm>
            <a:off x="7347857" y="11284208"/>
            <a:ext cx="524851" cy="524848"/>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7</a:t>
            </a:r>
            <a:endParaRPr lang="en-US">
              <a:solidFill>
                <a:schemeClr val="bg1"/>
              </a:solidFill>
              <a:latin typeface="Comic Sans MS" panose="030F0702030302020204" pitchFamily="66" charset="0"/>
            </a:endParaRPr>
          </a:p>
        </xdr:txBody>
      </xdr:sp>
    </xdr:grpSp>
    <xdr:clientData/>
  </xdr:twoCellAnchor>
  <xdr:twoCellAnchor>
    <xdr:from>
      <xdr:col>4</xdr:col>
      <xdr:colOff>0</xdr:colOff>
      <xdr:row>10</xdr:row>
      <xdr:rowOff>0</xdr:rowOff>
    </xdr:from>
    <xdr:to>
      <xdr:col>24</xdr:col>
      <xdr:colOff>0</xdr:colOff>
      <xdr:row>12</xdr:row>
      <xdr:rowOff>0</xdr:rowOff>
    </xdr:to>
    <xdr:grpSp>
      <xdr:nvGrpSpPr>
        <xdr:cNvPr id="110" name="Group 109">
          <a:extLst>
            <a:ext uri="{FF2B5EF4-FFF2-40B4-BE49-F238E27FC236}">
              <a16:creationId xmlns:a16="http://schemas.microsoft.com/office/drawing/2014/main" id="{00000000-0008-0000-0600-00006E000000}"/>
            </a:ext>
          </a:extLst>
        </xdr:cNvPr>
        <xdr:cNvGrpSpPr/>
      </xdr:nvGrpSpPr>
      <xdr:grpSpPr>
        <a:xfrm>
          <a:off x="1066800" y="2794000"/>
          <a:ext cx="5334000" cy="558800"/>
          <a:chOff x="609600" y="3429000"/>
          <a:chExt cx="5486400" cy="548640"/>
        </a:xfrm>
      </xdr:grpSpPr>
      <xdr:sp macro="" textlink="">
        <xdr:nvSpPr>
          <xdr:cNvPr id="111" name="TextBox 67">
            <a:extLst>
              <a:ext uri="{FF2B5EF4-FFF2-40B4-BE49-F238E27FC236}">
                <a16:creationId xmlns:a16="http://schemas.microsoft.com/office/drawing/2014/main" id="{00000000-0008-0000-0600-00006F000000}"/>
              </a:ext>
            </a:extLst>
          </xdr:cNvPr>
          <xdr:cNvSpPr txBox="1">
            <a:spLocks noChangeAspect="1"/>
          </xdr:cNvSpPr>
        </xdr:nvSpPr>
        <xdr:spPr>
          <a:xfrm>
            <a:off x="3627088" y="344385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Zone 1 Temp.</a:t>
            </a:r>
          </a:p>
        </xdr:txBody>
      </xdr:sp>
      <xdr:sp macro="" textlink="">
        <xdr:nvSpPr>
          <xdr:cNvPr id="112" name="TextBox 65">
            <a:extLst>
              <a:ext uri="{FF2B5EF4-FFF2-40B4-BE49-F238E27FC236}">
                <a16:creationId xmlns:a16="http://schemas.microsoft.com/office/drawing/2014/main" id="{00000000-0008-0000-0600-000070000000}"/>
              </a:ext>
            </a:extLst>
          </xdr:cNvPr>
          <xdr:cNvSpPr txBox="1">
            <a:spLocks noChangeAspect="1"/>
          </xdr:cNvSpPr>
        </xdr:nvSpPr>
        <xdr:spPr>
          <a:xfrm>
            <a:off x="609600" y="342900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Note 1</a:t>
            </a:r>
          </a:p>
        </xdr:txBody>
      </xdr:sp>
      <xdr:sp macro="" textlink="">
        <xdr:nvSpPr>
          <xdr:cNvPr id="113" name="TextBox 40">
            <a:extLst>
              <a:ext uri="{FF2B5EF4-FFF2-40B4-BE49-F238E27FC236}">
                <a16:creationId xmlns:a16="http://schemas.microsoft.com/office/drawing/2014/main" id="{00000000-0008-0000-0600-000071000000}"/>
              </a:ext>
            </a:extLst>
          </xdr:cNvPr>
          <xdr:cNvSpPr txBox="1">
            <a:spLocks noChangeAspect="1"/>
          </xdr:cNvSpPr>
        </xdr:nvSpPr>
        <xdr:spPr>
          <a:xfrm>
            <a:off x="3078513" y="3429000"/>
            <a:ext cx="548640"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AI</a:t>
            </a:r>
          </a:p>
        </xdr:txBody>
      </xdr:sp>
      <xdr:sp macro="" textlink="">
        <xdr:nvSpPr>
          <xdr:cNvPr id="114" name="Isosceles Triangle 113">
            <a:extLst>
              <a:ext uri="{FF2B5EF4-FFF2-40B4-BE49-F238E27FC236}">
                <a16:creationId xmlns:a16="http://schemas.microsoft.com/office/drawing/2014/main" id="{00000000-0008-0000-0600-000072000000}"/>
              </a:ext>
            </a:extLst>
          </xdr:cNvPr>
          <xdr:cNvSpPr/>
        </xdr:nvSpPr>
        <xdr:spPr>
          <a:xfrm rot="5400000">
            <a:off x="568452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15" name="Isosceles Triangle 114">
            <a:extLst>
              <a:ext uri="{FF2B5EF4-FFF2-40B4-BE49-F238E27FC236}">
                <a16:creationId xmlns:a16="http://schemas.microsoft.com/office/drawing/2014/main" id="{00000000-0008-0000-0600-000073000000}"/>
              </a:ext>
            </a:extLst>
          </xdr:cNvPr>
          <xdr:cNvSpPr/>
        </xdr:nvSpPr>
        <xdr:spPr>
          <a:xfrm rot="5400000">
            <a:off x="47250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116" name="Straight Connector 115">
            <a:extLst>
              <a:ext uri="{FF2B5EF4-FFF2-40B4-BE49-F238E27FC236}">
                <a16:creationId xmlns:a16="http://schemas.microsoft.com/office/drawing/2014/main" id="{00000000-0008-0000-0600-000074000000}"/>
              </a:ext>
            </a:extLst>
          </xdr:cNvPr>
          <xdr:cNvCxnSpPr>
            <a:stCxn id="114" idx="0"/>
            <a:endCxn id="114" idx="2"/>
          </xdr:cNvCxnSpPr>
        </xdr:nvCxnSpPr>
        <xdr:spPr>
          <a:xfrm flipH="1" flipV="1">
            <a:off x="582168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17" name="Straight Connector 116">
            <a:extLst>
              <a:ext uri="{FF2B5EF4-FFF2-40B4-BE49-F238E27FC236}">
                <a16:creationId xmlns:a16="http://schemas.microsoft.com/office/drawing/2014/main" id="{00000000-0008-0000-0600-000075000000}"/>
              </a:ext>
            </a:extLst>
          </xdr:cNvPr>
          <xdr:cNvCxnSpPr>
            <a:stCxn id="114" idx="0"/>
            <a:endCxn id="114" idx="4"/>
          </xdr:cNvCxnSpPr>
        </xdr:nvCxnSpPr>
        <xdr:spPr>
          <a:xfrm flipH="1">
            <a:off x="582168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18" name="Straight Connector 117">
            <a:extLst>
              <a:ext uri="{FF2B5EF4-FFF2-40B4-BE49-F238E27FC236}">
                <a16:creationId xmlns:a16="http://schemas.microsoft.com/office/drawing/2014/main" id="{00000000-0008-0000-0600-000076000000}"/>
              </a:ext>
            </a:extLst>
          </xdr:cNvPr>
          <xdr:cNvCxnSpPr>
            <a:stCxn id="115" idx="0"/>
            <a:endCxn id="115" idx="4"/>
          </xdr:cNvCxnSpPr>
        </xdr:nvCxnSpPr>
        <xdr:spPr>
          <a:xfrm flipH="1">
            <a:off x="60966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19" name="Straight Connector 118">
            <a:extLst>
              <a:ext uri="{FF2B5EF4-FFF2-40B4-BE49-F238E27FC236}">
                <a16:creationId xmlns:a16="http://schemas.microsoft.com/office/drawing/2014/main" id="{00000000-0008-0000-0600-000077000000}"/>
              </a:ext>
            </a:extLst>
          </xdr:cNvPr>
          <xdr:cNvCxnSpPr>
            <a:stCxn id="115" idx="0"/>
            <a:endCxn id="115" idx="2"/>
          </xdr:cNvCxnSpPr>
        </xdr:nvCxnSpPr>
        <xdr:spPr>
          <a:xfrm flipH="1" flipV="1">
            <a:off x="60966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20" name="Straight Connector 119">
            <a:extLst>
              <a:ext uri="{FF2B5EF4-FFF2-40B4-BE49-F238E27FC236}">
                <a16:creationId xmlns:a16="http://schemas.microsoft.com/office/drawing/2014/main" id="{00000000-0008-0000-0600-000078000000}"/>
              </a:ext>
            </a:extLst>
          </xdr:cNvPr>
          <xdr:cNvCxnSpPr>
            <a:stCxn id="114" idx="2"/>
            <a:endCxn id="115" idx="2"/>
          </xdr:cNvCxnSpPr>
        </xdr:nvCxnSpPr>
        <xdr:spPr>
          <a:xfrm flipH="1">
            <a:off x="609660" y="342900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21" name="Straight Connector 120">
            <a:extLst>
              <a:ext uri="{FF2B5EF4-FFF2-40B4-BE49-F238E27FC236}">
                <a16:creationId xmlns:a16="http://schemas.microsoft.com/office/drawing/2014/main" id="{00000000-0008-0000-0600-000079000000}"/>
              </a:ext>
            </a:extLst>
          </xdr:cNvPr>
          <xdr:cNvCxnSpPr>
            <a:stCxn id="114" idx="4"/>
            <a:endCxn id="115" idx="4"/>
          </xdr:cNvCxnSpPr>
        </xdr:nvCxnSpPr>
        <xdr:spPr>
          <a:xfrm flipH="1">
            <a:off x="609660" y="397764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4</xdr:col>
      <xdr:colOff>0</xdr:colOff>
      <xdr:row>12</xdr:row>
      <xdr:rowOff>0</xdr:rowOff>
    </xdr:from>
    <xdr:to>
      <xdr:col>24</xdr:col>
      <xdr:colOff>0</xdr:colOff>
      <xdr:row>14</xdr:row>
      <xdr:rowOff>0</xdr:rowOff>
    </xdr:to>
    <xdr:grpSp>
      <xdr:nvGrpSpPr>
        <xdr:cNvPr id="122" name="Group 121">
          <a:extLst>
            <a:ext uri="{FF2B5EF4-FFF2-40B4-BE49-F238E27FC236}">
              <a16:creationId xmlns:a16="http://schemas.microsoft.com/office/drawing/2014/main" id="{00000000-0008-0000-0600-00007A000000}"/>
            </a:ext>
          </a:extLst>
        </xdr:cNvPr>
        <xdr:cNvGrpSpPr/>
      </xdr:nvGrpSpPr>
      <xdr:grpSpPr>
        <a:xfrm>
          <a:off x="1066800" y="3352800"/>
          <a:ext cx="5334000" cy="558800"/>
          <a:chOff x="609600" y="3429000"/>
          <a:chExt cx="5486400" cy="548640"/>
        </a:xfrm>
      </xdr:grpSpPr>
      <xdr:sp macro="" textlink="">
        <xdr:nvSpPr>
          <xdr:cNvPr id="123" name="TextBox 67">
            <a:extLst>
              <a:ext uri="{FF2B5EF4-FFF2-40B4-BE49-F238E27FC236}">
                <a16:creationId xmlns:a16="http://schemas.microsoft.com/office/drawing/2014/main" id="{00000000-0008-0000-0600-00007B000000}"/>
              </a:ext>
            </a:extLst>
          </xdr:cNvPr>
          <xdr:cNvSpPr txBox="1">
            <a:spLocks noChangeAspect="1"/>
          </xdr:cNvSpPr>
        </xdr:nvSpPr>
        <xdr:spPr>
          <a:xfrm>
            <a:off x="3627088" y="344385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Zone 2 Temp.</a:t>
            </a:r>
          </a:p>
        </xdr:txBody>
      </xdr:sp>
      <xdr:sp macro="" textlink="">
        <xdr:nvSpPr>
          <xdr:cNvPr id="124" name="TextBox 65">
            <a:extLst>
              <a:ext uri="{FF2B5EF4-FFF2-40B4-BE49-F238E27FC236}">
                <a16:creationId xmlns:a16="http://schemas.microsoft.com/office/drawing/2014/main" id="{00000000-0008-0000-0600-00007C000000}"/>
              </a:ext>
            </a:extLst>
          </xdr:cNvPr>
          <xdr:cNvSpPr txBox="1">
            <a:spLocks noChangeAspect="1"/>
          </xdr:cNvSpPr>
        </xdr:nvSpPr>
        <xdr:spPr>
          <a:xfrm>
            <a:off x="609600" y="342900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Note 1</a:t>
            </a:r>
          </a:p>
        </xdr:txBody>
      </xdr:sp>
      <xdr:sp macro="" textlink="">
        <xdr:nvSpPr>
          <xdr:cNvPr id="125" name="TextBox 40">
            <a:extLst>
              <a:ext uri="{FF2B5EF4-FFF2-40B4-BE49-F238E27FC236}">
                <a16:creationId xmlns:a16="http://schemas.microsoft.com/office/drawing/2014/main" id="{00000000-0008-0000-0600-00007D000000}"/>
              </a:ext>
            </a:extLst>
          </xdr:cNvPr>
          <xdr:cNvSpPr txBox="1">
            <a:spLocks noChangeAspect="1"/>
          </xdr:cNvSpPr>
        </xdr:nvSpPr>
        <xdr:spPr>
          <a:xfrm>
            <a:off x="3078513" y="3429000"/>
            <a:ext cx="548640"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AI</a:t>
            </a:r>
          </a:p>
        </xdr:txBody>
      </xdr:sp>
      <xdr:sp macro="" textlink="">
        <xdr:nvSpPr>
          <xdr:cNvPr id="126" name="Isosceles Triangle 125">
            <a:extLst>
              <a:ext uri="{FF2B5EF4-FFF2-40B4-BE49-F238E27FC236}">
                <a16:creationId xmlns:a16="http://schemas.microsoft.com/office/drawing/2014/main" id="{00000000-0008-0000-0600-00007E000000}"/>
              </a:ext>
            </a:extLst>
          </xdr:cNvPr>
          <xdr:cNvSpPr/>
        </xdr:nvSpPr>
        <xdr:spPr>
          <a:xfrm rot="5400000">
            <a:off x="568452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27" name="Isosceles Triangle 126">
            <a:extLst>
              <a:ext uri="{FF2B5EF4-FFF2-40B4-BE49-F238E27FC236}">
                <a16:creationId xmlns:a16="http://schemas.microsoft.com/office/drawing/2014/main" id="{00000000-0008-0000-0600-00007F000000}"/>
              </a:ext>
            </a:extLst>
          </xdr:cNvPr>
          <xdr:cNvSpPr/>
        </xdr:nvSpPr>
        <xdr:spPr>
          <a:xfrm rot="5400000">
            <a:off x="47250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128" name="Straight Connector 127">
            <a:extLst>
              <a:ext uri="{FF2B5EF4-FFF2-40B4-BE49-F238E27FC236}">
                <a16:creationId xmlns:a16="http://schemas.microsoft.com/office/drawing/2014/main" id="{00000000-0008-0000-0600-000080000000}"/>
              </a:ext>
            </a:extLst>
          </xdr:cNvPr>
          <xdr:cNvCxnSpPr>
            <a:stCxn id="126" idx="0"/>
            <a:endCxn id="126" idx="2"/>
          </xdr:cNvCxnSpPr>
        </xdr:nvCxnSpPr>
        <xdr:spPr>
          <a:xfrm flipH="1" flipV="1">
            <a:off x="582168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29" name="Straight Connector 128">
            <a:extLst>
              <a:ext uri="{FF2B5EF4-FFF2-40B4-BE49-F238E27FC236}">
                <a16:creationId xmlns:a16="http://schemas.microsoft.com/office/drawing/2014/main" id="{00000000-0008-0000-0600-000081000000}"/>
              </a:ext>
            </a:extLst>
          </xdr:cNvPr>
          <xdr:cNvCxnSpPr>
            <a:stCxn id="126" idx="0"/>
            <a:endCxn id="126" idx="4"/>
          </xdr:cNvCxnSpPr>
        </xdr:nvCxnSpPr>
        <xdr:spPr>
          <a:xfrm flipH="1">
            <a:off x="582168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30" name="Straight Connector 129">
            <a:extLst>
              <a:ext uri="{FF2B5EF4-FFF2-40B4-BE49-F238E27FC236}">
                <a16:creationId xmlns:a16="http://schemas.microsoft.com/office/drawing/2014/main" id="{00000000-0008-0000-0600-000082000000}"/>
              </a:ext>
            </a:extLst>
          </xdr:cNvPr>
          <xdr:cNvCxnSpPr>
            <a:stCxn id="127" idx="0"/>
            <a:endCxn id="127" idx="4"/>
          </xdr:cNvCxnSpPr>
        </xdr:nvCxnSpPr>
        <xdr:spPr>
          <a:xfrm flipH="1">
            <a:off x="60966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31" name="Straight Connector 130">
            <a:extLst>
              <a:ext uri="{FF2B5EF4-FFF2-40B4-BE49-F238E27FC236}">
                <a16:creationId xmlns:a16="http://schemas.microsoft.com/office/drawing/2014/main" id="{00000000-0008-0000-0600-000083000000}"/>
              </a:ext>
            </a:extLst>
          </xdr:cNvPr>
          <xdr:cNvCxnSpPr>
            <a:stCxn id="127" idx="0"/>
            <a:endCxn id="127" idx="2"/>
          </xdr:cNvCxnSpPr>
        </xdr:nvCxnSpPr>
        <xdr:spPr>
          <a:xfrm flipH="1" flipV="1">
            <a:off x="60966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32" name="Straight Connector 131">
            <a:extLst>
              <a:ext uri="{FF2B5EF4-FFF2-40B4-BE49-F238E27FC236}">
                <a16:creationId xmlns:a16="http://schemas.microsoft.com/office/drawing/2014/main" id="{00000000-0008-0000-0600-000084000000}"/>
              </a:ext>
            </a:extLst>
          </xdr:cNvPr>
          <xdr:cNvCxnSpPr>
            <a:stCxn id="126" idx="2"/>
            <a:endCxn id="127" idx="2"/>
          </xdr:cNvCxnSpPr>
        </xdr:nvCxnSpPr>
        <xdr:spPr>
          <a:xfrm flipH="1">
            <a:off x="609660" y="342900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33" name="Straight Connector 132">
            <a:extLst>
              <a:ext uri="{FF2B5EF4-FFF2-40B4-BE49-F238E27FC236}">
                <a16:creationId xmlns:a16="http://schemas.microsoft.com/office/drawing/2014/main" id="{00000000-0008-0000-0600-000085000000}"/>
              </a:ext>
            </a:extLst>
          </xdr:cNvPr>
          <xdr:cNvCxnSpPr>
            <a:stCxn id="126" idx="4"/>
            <a:endCxn id="127" idx="4"/>
          </xdr:cNvCxnSpPr>
        </xdr:nvCxnSpPr>
        <xdr:spPr>
          <a:xfrm flipH="1">
            <a:off x="609660" y="397764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4</xdr:col>
      <xdr:colOff>0</xdr:colOff>
      <xdr:row>13</xdr:row>
      <xdr:rowOff>274319</xdr:rowOff>
    </xdr:from>
    <xdr:to>
      <xdr:col>24</xdr:col>
      <xdr:colOff>0</xdr:colOff>
      <xdr:row>16</xdr:row>
      <xdr:rowOff>0</xdr:rowOff>
    </xdr:to>
    <xdr:grpSp>
      <xdr:nvGrpSpPr>
        <xdr:cNvPr id="134" name="Group 133">
          <a:extLst>
            <a:ext uri="{FF2B5EF4-FFF2-40B4-BE49-F238E27FC236}">
              <a16:creationId xmlns:a16="http://schemas.microsoft.com/office/drawing/2014/main" id="{00000000-0008-0000-0600-000086000000}"/>
            </a:ext>
          </a:extLst>
        </xdr:cNvPr>
        <xdr:cNvGrpSpPr/>
      </xdr:nvGrpSpPr>
      <xdr:grpSpPr>
        <a:xfrm>
          <a:off x="1066800" y="3906519"/>
          <a:ext cx="5334000" cy="563881"/>
          <a:chOff x="609600" y="3429000"/>
          <a:chExt cx="5486400" cy="548640"/>
        </a:xfrm>
      </xdr:grpSpPr>
      <xdr:sp macro="" textlink="">
        <xdr:nvSpPr>
          <xdr:cNvPr id="135" name="TextBox 67">
            <a:extLst>
              <a:ext uri="{FF2B5EF4-FFF2-40B4-BE49-F238E27FC236}">
                <a16:creationId xmlns:a16="http://schemas.microsoft.com/office/drawing/2014/main" id="{00000000-0008-0000-0600-000087000000}"/>
              </a:ext>
            </a:extLst>
          </xdr:cNvPr>
          <xdr:cNvSpPr txBox="1">
            <a:spLocks noChangeAspect="1"/>
          </xdr:cNvSpPr>
        </xdr:nvSpPr>
        <xdr:spPr>
          <a:xfrm>
            <a:off x="3627088" y="344385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Zone 3 Temp.</a:t>
            </a:r>
          </a:p>
        </xdr:txBody>
      </xdr:sp>
      <xdr:sp macro="" textlink="">
        <xdr:nvSpPr>
          <xdr:cNvPr id="136" name="TextBox 65">
            <a:extLst>
              <a:ext uri="{FF2B5EF4-FFF2-40B4-BE49-F238E27FC236}">
                <a16:creationId xmlns:a16="http://schemas.microsoft.com/office/drawing/2014/main" id="{00000000-0008-0000-0600-000088000000}"/>
              </a:ext>
            </a:extLst>
          </xdr:cNvPr>
          <xdr:cNvSpPr txBox="1">
            <a:spLocks noChangeAspect="1"/>
          </xdr:cNvSpPr>
        </xdr:nvSpPr>
        <xdr:spPr>
          <a:xfrm>
            <a:off x="609600" y="342900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Note 1</a:t>
            </a:r>
          </a:p>
        </xdr:txBody>
      </xdr:sp>
      <xdr:sp macro="" textlink="">
        <xdr:nvSpPr>
          <xdr:cNvPr id="137" name="TextBox 40">
            <a:extLst>
              <a:ext uri="{FF2B5EF4-FFF2-40B4-BE49-F238E27FC236}">
                <a16:creationId xmlns:a16="http://schemas.microsoft.com/office/drawing/2014/main" id="{00000000-0008-0000-0600-000089000000}"/>
              </a:ext>
            </a:extLst>
          </xdr:cNvPr>
          <xdr:cNvSpPr txBox="1">
            <a:spLocks noChangeAspect="1"/>
          </xdr:cNvSpPr>
        </xdr:nvSpPr>
        <xdr:spPr>
          <a:xfrm>
            <a:off x="3078513" y="3429000"/>
            <a:ext cx="548640"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AI</a:t>
            </a:r>
          </a:p>
        </xdr:txBody>
      </xdr:sp>
      <xdr:sp macro="" textlink="">
        <xdr:nvSpPr>
          <xdr:cNvPr id="138" name="Isosceles Triangle 137">
            <a:extLst>
              <a:ext uri="{FF2B5EF4-FFF2-40B4-BE49-F238E27FC236}">
                <a16:creationId xmlns:a16="http://schemas.microsoft.com/office/drawing/2014/main" id="{00000000-0008-0000-0600-00008A000000}"/>
              </a:ext>
            </a:extLst>
          </xdr:cNvPr>
          <xdr:cNvSpPr/>
        </xdr:nvSpPr>
        <xdr:spPr>
          <a:xfrm rot="5400000">
            <a:off x="568452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39" name="Isosceles Triangle 138">
            <a:extLst>
              <a:ext uri="{FF2B5EF4-FFF2-40B4-BE49-F238E27FC236}">
                <a16:creationId xmlns:a16="http://schemas.microsoft.com/office/drawing/2014/main" id="{00000000-0008-0000-0600-00008B000000}"/>
              </a:ext>
            </a:extLst>
          </xdr:cNvPr>
          <xdr:cNvSpPr/>
        </xdr:nvSpPr>
        <xdr:spPr>
          <a:xfrm rot="5400000">
            <a:off x="47250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140" name="Straight Connector 139">
            <a:extLst>
              <a:ext uri="{FF2B5EF4-FFF2-40B4-BE49-F238E27FC236}">
                <a16:creationId xmlns:a16="http://schemas.microsoft.com/office/drawing/2014/main" id="{00000000-0008-0000-0600-00008C000000}"/>
              </a:ext>
            </a:extLst>
          </xdr:cNvPr>
          <xdr:cNvCxnSpPr>
            <a:stCxn id="138" idx="0"/>
            <a:endCxn id="138" idx="2"/>
          </xdr:cNvCxnSpPr>
        </xdr:nvCxnSpPr>
        <xdr:spPr>
          <a:xfrm flipH="1" flipV="1">
            <a:off x="582168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41" name="Straight Connector 140">
            <a:extLst>
              <a:ext uri="{FF2B5EF4-FFF2-40B4-BE49-F238E27FC236}">
                <a16:creationId xmlns:a16="http://schemas.microsoft.com/office/drawing/2014/main" id="{00000000-0008-0000-0600-00008D000000}"/>
              </a:ext>
            </a:extLst>
          </xdr:cNvPr>
          <xdr:cNvCxnSpPr>
            <a:stCxn id="138" idx="0"/>
            <a:endCxn id="138" idx="4"/>
          </xdr:cNvCxnSpPr>
        </xdr:nvCxnSpPr>
        <xdr:spPr>
          <a:xfrm flipH="1">
            <a:off x="582168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42" name="Straight Connector 141">
            <a:extLst>
              <a:ext uri="{FF2B5EF4-FFF2-40B4-BE49-F238E27FC236}">
                <a16:creationId xmlns:a16="http://schemas.microsoft.com/office/drawing/2014/main" id="{00000000-0008-0000-0600-00008E000000}"/>
              </a:ext>
            </a:extLst>
          </xdr:cNvPr>
          <xdr:cNvCxnSpPr>
            <a:stCxn id="139" idx="0"/>
            <a:endCxn id="139" idx="4"/>
          </xdr:cNvCxnSpPr>
        </xdr:nvCxnSpPr>
        <xdr:spPr>
          <a:xfrm flipH="1">
            <a:off x="60966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43" name="Straight Connector 142">
            <a:extLst>
              <a:ext uri="{FF2B5EF4-FFF2-40B4-BE49-F238E27FC236}">
                <a16:creationId xmlns:a16="http://schemas.microsoft.com/office/drawing/2014/main" id="{00000000-0008-0000-0600-00008F000000}"/>
              </a:ext>
            </a:extLst>
          </xdr:cNvPr>
          <xdr:cNvCxnSpPr>
            <a:stCxn id="139" idx="0"/>
            <a:endCxn id="139" idx="2"/>
          </xdr:cNvCxnSpPr>
        </xdr:nvCxnSpPr>
        <xdr:spPr>
          <a:xfrm flipH="1" flipV="1">
            <a:off x="60966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44" name="Straight Connector 143">
            <a:extLst>
              <a:ext uri="{FF2B5EF4-FFF2-40B4-BE49-F238E27FC236}">
                <a16:creationId xmlns:a16="http://schemas.microsoft.com/office/drawing/2014/main" id="{00000000-0008-0000-0600-000090000000}"/>
              </a:ext>
            </a:extLst>
          </xdr:cNvPr>
          <xdr:cNvCxnSpPr>
            <a:stCxn id="138" idx="2"/>
            <a:endCxn id="139" idx="2"/>
          </xdr:cNvCxnSpPr>
        </xdr:nvCxnSpPr>
        <xdr:spPr>
          <a:xfrm flipH="1">
            <a:off x="609660" y="342900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45" name="Straight Connector 144">
            <a:extLst>
              <a:ext uri="{FF2B5EF4-FFF2-40B4-BE49-F238E27FC236}">
                <a16:creationId xmlns:a16="http://schemas.microsoft.com/office/drawing/2014/main" id="{00000000-0008-0000-0600-000091000000}"/>
              </a:ext>
            </a:extLst>
          </xdr:cNvPr>
          <xdr:cNvCxnSpPr>
            <a:stCxn id="138" idx="4"/>
            <a:endCxn id="139" idx="4"/>
          </xdr:cNvCxnSpPr>
        </xdr:nvCxnSpPr>
        <xdr:spPr>
          <a:xfrm flipH="1">
            <a:off x="609660" y="397764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4</xdr:col>
      <xdr:colOff>0</xdr:colOff>
      <xdr:row>16</xdr:row>
      <xdr:rowOff>0</xdr:rowOff>
    </xdr:from>
    <xdr:to>
      <xdr:col>24</xdr:col>
      <xdr:colOff>0</xdr:colOff>
      <xdr:row>18</xdr:row>
      <xdr:rowOff>0</xdr:rowOff>
    </xdr:to>
    <xdr:grpSp>
      <xdr:nvGrpSpPr>
        <xdr:cNvPr id="146" name="Group 145">
          <a:extLst>
            <a:ext uri="{FF2B5EF4-FFF2-40B4-BE49-F238E27FC236}">
              <a16:creationId xmlns:a16="http://schemas.microsoft.com/office/drawing/2014/main" id="{00000000-0008-0000-0600-000092000000}"/>
            </a:ext>
          </a:extLst>
        </xdr:cNvPr>
        <xdr:cNvGrpSpPr/>
      </xdr:nvGrpSpPr>
      <xdr:grpSpPr>
        <a:xfrm>
          <a:off x="1066800" y="4470400"/>
          <a:ext cx="5334000" cy="558800"/>
          <a:chOff x="609600" y="3429000"/>
          <a:chExt cx="5486400" cy="548640"/>
        </a:xfrm>
      </xdr:grpSpPr>
      <xdr:sp macro="" textlink="">
        <xdr:nvSpPr>
          <xdr:cNvPr id="147" name="TextBox 67">
            <a:extLst>
              <a:ext uri="{FF2B5EF4-FFF2-40B4-BE49-F238E27FC236}">
                <a16:creationId xmlns:a16="http://schemas.microsoft.com/office/drawing/2014/main" id="{00000000-0008-0000-0600-000093000000}"/>
              </a:ext>
            </a:extLst>
          </xdr:cNvPr>
          <xdr:cNvSpPr txBox="1">
            <a:spLocks noChangeAspect="1"/>
          </xdr:cNvSpPr>
        </xdr:nvSpPr>
        <xdr:spPr>
          <a:xfrm>
            <a:off x="3627088" y="344385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Zone 4 Temp.</a:t>
            </a:r>
          </a:p>
        </xdr:txBody>
      </xdr:sp>
      <xdr:sp macro="" textlink="">
        <xdr:nvSpPr>
          <xdr:cNvPr id="148" name="TextBox 65">
            <a:extLst>
              <a:ext uri="{FF2B5EF4-FFF2-40B4-BE49-F238E27FC236}">
                <a16:creationId xmlns:a16="http://schemas.microsoft.com/office/drawing/2014/main" id="{00000000-0008-0000-0600-000094000000}"/>
              </a:ext>
            </a:extLst>
          </xdr:cNvPr>
          <xdr:cNvSpPr txBox="1">
            <a:spLocks noChangeAspect="1"/>
          </xdr:cNvSpPr>
        </xdr:nvSpPr>
        <xdr:spPr>
          <a:xfrm>
            <a:off x="609600" y="342900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Note 1</a:t>
            </a:r>
          </a:p>
        </xdr:txBody>
      </xdr:sp>
      <xdr:sp macro="" textlink="">
        <xdr:nvSpPr>
          <xdr:cNvPr id="149" name="TextBox 40">
            <a:extLst>
              <a:ext uri="{FF2B5EF4-FFF2-40B4-BE49-F238E27FC236}">
                <a16:creationId xmlns:a16="http://schemas.microsoft.com/office/drawing/2014/main" id="{00000000-0008-0000-0600-000095000000}"/>
              </a:ext>
            </a:extLst>
          </xdr:cNvPr>
          <xdr:cNvSpPr txBox="1">
            <a:spLocks noChangeAspect="1"/>
          </xdr:cNvSpPr>
        </xdr:nvSpPr>
        <xdr:spPr>
          <a:xfrm>
            <a:off x="3078513" y="3429000"/>
            <a:ext cx="548640"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AI</a:t>
            </a:r>
          </a:p>
        </xdr:txBody>
      </xdr:sp>
      <xdr:sp macro="" textlink="">
        <xdr:nvSpPr>
          <xdr:cNvPr id="150" name="Isosceles Triangle 149">
            <a:extLst>
              <a:ext uri="{FF2B5EF4-FFF2-40B4-BE49-F238E27FC236}">
                <a16:creationId xmlns:a16="http://schemas.microsoft.com/office/drawing/2014/main" id="{00000000-0008-0000-0600-000096000000}"/>
              </a:ext>
            </a:extLst>
          </xdr:cNvPr>
          <xdr:cNvSpPr/>
        </xdr:nvSpPr>
        <xdr:spPr>
          <a:xfrm rot="5400000">
            <a:off x="568452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51" name="Isosceles Triangle 150">
            <a:extLst>
              <a:ext uri="{FF2B5EF4-FFF2-40B4-BE49-F238E27FC236}">
                <a16:creationId xmlns:a16="http://schemas.microsoft.com/office/drawing/2014/main" id="{00000000-0008-0000-0600-000097000000}"/>
              </a:ext>
            </a:extLst>
          </xdr:cNvPr>
          <xdr:cNvSpPr/>
        </xdr:nvSpPr>
        <xdr:spPr>
          <a:xfrm rot="5400000">
            <a:off x="47250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152" name="Straight Connector 151">
            <a:extLst>
              <a:ext uri="{FF2B5EF4-FFF2-40B4-BE49-F238E27FC236}">
                <a16:creationId xmlns:a16="http://schemas.microsoft.com/office/drawing/2014/main" id="{00000000-0008-0000-0600-000098000000}"/>
              </a:ext>
            </a:extLst>
          </xdr:cNvPr>
          <xdr:cNvCxnSpPr>
            <a:stCxn id="150" idx="0"/>
            <a:endCxn id="150" idx="2"/>
          </xdr:cNvCxnSpPr>
        </xdr:nvCxnSpPr>
        <xdr:spPr>
          <a:xfrm flipH="1" flipV="1">
            <a:off x="582168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53" name="Straight Connector 152">
            <a:extLst>
              <a:ext uri="{FF2B5EF4-FFF2-40B4-BE49-F238E27FC236}">
                <a16:creationId xmlns:a16="http://schemas.microsoft.com/office/drawing/2014/main" id="{00000000-0008-0000-0600-000099000000}"/>
              </a:ext>
            </a:extLst>
          </xdr:cNvPr>
          <xdr:cNvCxnSpPr>
            <a:stCxn id="150" idx="0"/>
            <a:endCxn id="150" idx="4"/>
          </xdr:cNvCxnSpPr>
        </xdr:nvCxnSpPr>
        <xdr:spPr>
          <a:xfrm flipH="1">
            <a:off x="582168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54" name="Straight Connector 153">
            <a:extLst>
              <a:ext uri="{FF2B5EF4-FFF2-40B4-BE49-F238E27FC236}">
                <a16:creationId xmlns:a16="http://schemas.microsoft.com/office/drawing/2014/main" id="{00000000-0008-0000-0600-00009A000000}"/>
              </a:ext>
            </a:extLst>
          </xdr:cNvPr>
          <xdr:cNvCxnSpPr>
            <a:stCxn id="151" idx="0"/>
            <a:endCxn id="151" idx="4"/>
          </xdr:cNvCxnSpPr>
        </xdr:nvCxnSpPr>
        <xdr:spPr>
          <a:xfrm flipH="1">
            <a:off x="60966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55" name="Straight Connector 154">
            <a:extLst>
              <a:ext uri="{FF2B5EF4-FFF2-40B4-BE49-F238E27FC236}">
                <a16:creationId xmlns:a16="http://schemas.microsoft.com/office/drawing/2014/main" id="{00000000-0008-0000-0600-00009B000000}"/>
              </a:ext>
            </a:extLst>
          </xdr:cNvPr>
          <xdr:cNvCxnSpPr>
            <a:stCxn id="151" idx="0"/>
            <a:endCxn id="151" idx="2"/>
          </xdr:cNvCxnSpPr>
        </xdr:nvCxnSpPr>
        <xdr:spPr>
          <a:xfrm flipH="1" flipV="1">
            <a:off x="60966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56" name="Straight Connector 155">
            <a:extLst>
              <a:ext uri="{FF2B5EF4-FFF2-40B4-BE49-F238E27FC236}">
                <a16:creationId xmlns:a16="http://schemas.microsoft.com/office/drawing/2014/main" id="{00000000-0008-0000-0600-00009C000000}"/>
              </a:ext>
            </a:extLst>
          </xdr:cNvPr>
          <xdr:cNvCxnSpPr>
            <a:stCxn id="150" idx="2"/>
            <a:endCxn id="151" idx="2"/>
          </xdr:cNvCxnSpPr>
        </xdr:nvCxnSpPr>
        <xdr:spPr>
          <a:xfrm flipH="1">
            <a:off x="609660" y="342900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57" name="Straight Connector 156">
            <a:extLst>
              <a:ext uri="{FF2B5EF4-FFF2-40B4-BE49-F238E27FC236}">
                <a16:creationId xmlns:a16="http://schemas.microsoft.com/office/drawing/2014/main" id="{00000000-0008-0000-0600-00009D000000}"/>
              </a:ext>
            </a:extLst>
          </xdr:cNvPr>
          <xdr:cNvCxnSpPr>
            <a:stCxn id="150" idx="4"/>
            <a:endCxn id="151" idx="4"/>
          </xdr:cNvCxnSpPr>
        </xdr:nvCxnSpPr>
        <xdr:spPr>
          <a:xfrm flipH="1">
            <a:off x="609660" y="397764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4</xdr:col>
      <xdr:colOff>0</xdr:colOff>
      <xdr:row>19</xdr:row>
      <xdr:rowOff>0</xdr:rowOff>
    </xdr:from>
    <xdr:to>
      <xdr:col>24</xdr:col>
      <xdr:colOff>0</xdr:colOff>
      <xdr:row>21</xdr:row>
      <xdr:rowOff>0</xdr:rowOff>
    </xdr:to>
    <xdr:grpSp>
      <xdr:nvGrpSpPr>
        <xdr:cNvPr id="158" name="Group 157">
          <a:extLst>
            <a:ext uri="{FF2B5EF4-FFF2-40B4-BE49-F238E27FC236}">
              <a16:creationId xmlns:a16="http://schemas.microsoft.com/office/drawing/2014/main" id="{00000000-0008-0000-0600-00009E000000}"/>
            </a:ext>
          </a:extLst>
        </xdr:cNvPr>
        <xdr:cNvGrpSpPr/>
      </xdr:nvGrpSpPr>
      <xdr:grpSpPr>
        <a:xfrm>
          <a:off x="1066800" y="5308600"/>
          <a:ext cx="5334000" cy="558800"/>
          <a:chOff x="609600" y="3429000"/>
          <a:chExt cx="5486400" cy="548640"/>
        </a:xfrm>
      </xdr:grpSpPr>
      <xdr:sp macro="" textlink="">
        <xdr:nvSpPr>
          <xdr:cNvPr id="159" name="TextBox 67">
            <a:extLst>
              <a:ext uri="{FF2B5EF4-FFF2-40B4-BE49-F238E27FC236}">
                <a16:creationId xmlns:a16="http://schemas.microsoft.com/office/drawing/2014/main" id="{00000000-0008-0000-0600-00009F000000}"/>
              </a:ext>
            </a:extLst>
          </xdr:cNvPr>
          <xdr:cNvSpPr txBox="1">
            <a:spLocks noChangeAspect="1"/>
          </xdr:cNvSpPr>
        </xdr:nvSpPr>
        <xdr:spPr>
          <a:xfrm>
            <a:off x="3627088" y="344385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Zone 5 Temp.</a:t>
            </a:r>
          </a:p>
        </xdr:txBody>
      </xdr:sp>
      <xdr:sp macro="" textlink="">
        <xdr:nvSpPr>
          <xdr:cNvPr id="160" name="TextBox 65">
            <a:extLst>
              <a:ext uri="{FF2B5EF4-FFF2-40B4-BE49-F238E27FC236}">
                <a16:creationId xmlns:a16="http://schemas.microsoft.com/office/drawing/2014/main" id="{00000000-0008-0000-0600-0000A0000000}"/>
              </a:ext>
            </a:extLst>
          </xdr:cNvPr>
          <xdr:cNvSpPr txBox="1">
            <a:spLocks noChangeAspect="1"/>
          </xdr:cNvSpPr>
        </xdr:nvSpPr>
        <xdr:spPr>
          <a:xfrm>
            <a:off x="609600" y="342900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Note 1</a:t>
            </a:r>
          </a:p>
        </xdr:txBody>
      </xdr:sp>
      <xdr:sp macro="" textlink="">
        <xdr:nvSpPr>
          <xdr:cNvPr id="161" name="TextBox 40">
            <a:extLst>
              <a:ext uri="{FF2B5EF4-FFF2-40B4-BE49-F238E27FC236}">
                <a16:creationId xmlns:a16="http://schemas.microsoft.com/office/drawing/2014/main" id="{00000000-0008-0000-0600-0000A1000000}"/>
              </a:ext>
            </a:extLst>
          </xdr:cNvPr>
          <xdr:cNvSpPr txBox="1">
            <a:spLocks noChangeAspect="1"/>
          </xdr:cNvSpPr>
        </xdr:nvSpPr>
        <xdr:spPr>
          <a:xfrm>
            <a:off x="3078513" y="3429000"/>
            <a:ext cx="548640"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AI</a:t>
            </a:r>
          </a:p>
        </xdr:txBody>
      </xdr:sp>
      <xdr:sp macro="" textlink="">
        <xdr:nvSpPr>
          <xdr:cNvPr id="162" name="Isosceles Triangle 161">
            <a:extLst>
              <a:ext uri="{FF2B5EF4-FFF2-40B4-BE49-F238E27FC236}">
                <a16:creationId xmlns:a16="http://schemas.microsoft.com/office/drawing/2014/main" id="{00000000-0008-0000-0600-0000A2000000}"/>
              </a:ext>
            </a:extLst>
          </xdr:cNvPr>
          <xdr:cNvSpPr/>
        </xdr:nvSpPr>
        <xdr:spPr>
          <a:xfrm rot="5400000">
            <a:off x="568452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63" name="Isosceles Triangle 162">
            <a:extLst>
              <a:ext uri="{FF2B5EF4-FFF2-40B4-BE49-F238E27FC236}">
                <a16:creationId xmlns:a16="http://schemas.microsoft.com/office/drawing/2014/main" id="{00000000-0008-0000-0600-0000A3000000}"/>
              </a:ext>
            </a:extLst>
          </xdr:cNvPr>
          <xdr:cNvSpPr/>
        </xdr:nvSpPr>
        <xdr:spPr>
          <a:xfrm rot="5400000">
            <a:off x="47250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164" name="Straight Connector 163">
            <a:extLst>
              <a:ext uri="{FF2B5EF4-FFF2-40B4-BE49-F238E27FC236}">
                <a16:creationId xmlns:a16="http://schemas.microsoft.com/office/drawing/2014/main" id="{00000000-0008-0000-0600-0000A4000000}"/>
              </a:ext>
            </a:extLst>
          </xdr:cNvPr>
          <xdr:cNvCxnSpPr>
            <a:stCxn id="162" idx="0"/>
            <a:endCxn id="162" idx="2"/>
          </xdr:cNvCxnSpPr>
        </xdr:nvCxnSpPr>
        <xdr:spPr>
          <a:xfrm flipH="1" flipV="1">
            <a:off x="582168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65" name="Straight Connector 164">
            <a:extLst>
              <a:ext uri="{FF2B5EF4-FFF2-40B4-BE49-F238E27FC236}">
                <a16:creationId xmlns:a16="http://schemas.microsoft.com/office/drawing/2014/main" id="{00000000-0008-0000-0600-0000A5000000}"/>
              </a:ext>
            </a:extLst>
          </xdr:cNvPr>
          <xdr:cNvCxnSpPr>
            <a:stCxn id="162" idx="0"/>
            <a:endCxn id="162" idx="4"/>
          </xdr:cNvCxnSpPr>
        </xdr:nvCxnSpPr>
        <xdr:spPr>
          <a:xfrm flipH="1">
            <a:off x="582168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66" name="Straight Connector 165">
            <a:extLst>
              <a:ext uri="{FF2B5EF4-FFF2-40B4-BE49-F238E27FC236}">
                <a16:creationId xmlns:a16="http://schemas.microsoft.com/office/drawing/2014/main" id="{00000000-0008-0000-0600-0000A6000000}"/>
              </a:ext>
            </a:extLst>
          </xdr:cNvPr>
          <xdr:cNvCxnSpPr>
            <a:stCxn id="163" idx="0"/>
            <a:endCxn id="163" idx="4"/>
          </xdr:cNvCxnSpPr>
        </xdr:nvCxnSpPr>
        <xdr:spPr>
          <a:xfrm flipH="1">
            <a:off x="60966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67" name="Straight Connector 166">
            <a:extLst>
              <a:ext uri="{FF2B5EF4-FFF2-40B4-BE49-F238E27FC236}">
                <a16:creationId xmlns:a16="http://schemas.microsoft.com/office/drawing/2014/main" id="{00000000-0008-0000-0600-0000A7000000}"/>
              </a:ext>
            </a:extLst>
          </xdr:cNvPr>
          <xdr:cNvCxnSpPr>
            <a:stCxn id="163" idx="0"/>
            <a:endCxn id="163" idx="2"/>
          </xdr:cNvCxnSpPr>
        </xdr:nvCxnSpPr>
        <xdr:spPr>
          <a:xfrm flipH="1" flipV="1">
            <a:off x="60966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68" name="Straight Connector 167">
            <a:extLst>
              <a:ext uri="{FF2B5EF4-FFF2-40B4-BE49-F238E27FC236}">
                <a16:creationId xmlns:a16="http://schemas.microsoft.com/office/drawing/2014/main" id="{00000000-0008-0000-0600-0000A8000000}"/>
              </a:ext>
            </a:extLst>
          </xdr:cNvPr>
          <xdr:cNvCxnSpPr>
            <a:stCxn id="162" idx="2"/>
            <a:endCxn id="163" idx="2"/>
          </xdr:cNvCxnSpPr>
        </xdr:nvCxnSpPr>
        <xdr:spPr>
          <a:xfrm flipH="1">
            <a:off x="609660" y="342900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69" name="Straight Connector 168">
            <a:extLst>
              <a:ext uri="{FF2B5EF4-FFF2-40B4-BE49-F238E27FC236}">
                <a16:creationId xmlns:a16="http://schemas.microsoft.com/office/drawing/2014/main" id="{00000000-0008-0000-0600-0000A9000000}"/>
              </a:ext>
            </a:extLst>
          </xdr:cNvPr>
          <xdr:cNvCxnSpPr>
            <a:stCxn id="162" idx="4"/>
            <a:endCxn id="163" idx="4"/>
          </xdr:cNvCxnSpPr>
        </xdr:nvCxnSpPr>
        <xdr:spPr>
          <a:xfrm flipH="1">
            <a:off x="609660" y="397764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4</xdr:col>
      <xdr:colOff>0</xdr:colOff>
      <xdr:row>21</xdr:row>
      <xdr:rowOff>0</xdr:rowOff>
    </xdr:from>
    <xdr:to>
      <xdr:col>24</xdr:col>
      <xdr:colOff>0</xdr:colOff>
      <xdr:row>23</xdr:row>
      <xdr:rowOff>1</xdr:rowOff>
    </xdr:to>
    <xdr:grpSp>
      <xdr:nvGrpSpPr>
        <xdr:cNvPr id="170" name="Group 169">
          <a:extLst>
            <a:ext uri="{FF2B5EF4-FFF2-40B4-BE49-F238E27FC236}">
              <a16:creationId xmlns:a16="http://schemas.microsoft.com/office/drawing/2014/main" id="{00000000-0008-0000-0600-0000AA000000}"/>
            </a:ext>
          </a:extLst>
        </xdr:cNvPr>
        <xdr:cNvGrpSpPr/>
      </xdr:nvGrpSpPr>
      <xdr:grpSpPr>
        <a:xfrm>
          <a:off x="1066800" y="5867400"/>
          <a:ext cx="5334000" cy="558801"/>
          <a:chOff x="609600" y="3429000"/>
          <a:chExt cx="5486400" cy="548640"/>
        </a:xfrm>
      </xdr:grpSpPr>
      <xdr:sp macro="" textlink="">
        <xdr:nvSpPr>
          <xdr:cNvPr id="171" name="TextBox 67">
            <a:extLst>
              <a:ext uri="{FF2B5EF4-FFF2-40B4-BE49-F238E27FC236}">
                <a16:creationId xmlns:a16="http://schemas.microsoft.com/office/drawing/2014/main" id="{00000000-0008-0000-0600-0000AB000000}"/>
              </a:ext>
            </a:extLst>
          </xdr:cNvPr>
          <xdr:cNvSpPr txBox="1">
            <a:spLocks noChangeAspect="1"/>
          </xdr:cNvSpPr>
        </xdr:nvSpPr>
        <xdr:spPr>
          <a:xfrm>
            <a:off x="3627088" y="344385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Zone 6 Temp.</a:t>
            </a:r>
          </a:p>
        </xdr:txBody>
      </xdr:sp>
      <xdr:sp macro="" textlink="">
        <xdr:nvSpPr>
          <xdr:cNvPr id="172" name="TextBox 65">
            <a:extLst>
              <a:ext uri="{FF2B5EF4-FFF2-40B4-BE49-F238E27FC236}">
                <a16:creationId xmlns:a16="http://schemas.microsoft.com/office/drawing/2014/main" id="{00000000-0008-0000-0600-0000AC000000}"/>
              </a:ext>
            </a:extLst>
          </xdr:cNvPr>
          <xdr:cNvSpPr txBox="1">
            <a:spLocks noChangeAspect="1"/>
          </xdr:cNvSpPr>
        </xdr:nvSpPr>
        <xdr:spPr>
          <a:xfrm>
            <a:off x="609600" y="342900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Note 1</a:t>
            </a:r>
          </a:p>
        </xdr:txBody>
      </xdr:sp>
      <xdr:sp macro="" textlink="">
        <xdr:nvSpPr>
          <xdr:cNvPr id="173" name="TextBox 40">
            <a:extLst>
              <a:ext uri="{FF2B5EF4-FFF2-40B4-BE49-F238E27FC236}">
                <a16:creationId xmlns:a16="http://schemas.microsoft.com/office/drawing/2014/main" id="{00000000-0008-0000-0600-0000AD000000}"/>
              </a:ext>
            </a:extLst>
          </xdr:cNvPr>
          <xdr:cNvSpPr txBox="1">
            <a:spLocks noChangeAspect="1"/>
          </xdr:cNvSpPr>
        </xdr:nvSpPr>
        <xdr:spPr>
          <a:xfrm>
            <a:off x="3078513" y="3429000"/>
            <a:ext cx="548640"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AI</a:t>
            </a:r>
          </a:p>
        </xdr:txBody>
      </xdr:sp>
      <xdr:sp macro="" textlink="">
        <xdr:nvSpPr>
          <xdr:cNvPr id="174" name="Isosceles Triangle 173">
            <a:extLst>
              <a:ext uri="{FF2B5EF4-FFF2-40B4-BE49-F238E27FC236}">
                <a16:creationId xmlns:a16="http://schemas.microsoft.com/office/drawing/2014/main" id="{00000000-0008-0000-0600-0000AE000000}"/>
              </a:ext>
            </a:extLst>
          </xdr:cNvPr>
          <xdr:cNvSpPr/>
        </xdr:nvSpPr>
        <xdr:spPr>
          <a:xfrm rot="5400000">
            <a:off x="568452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75" name="Isosceles Triangle 174">
            <a:extLst>
              <a:ext uri="{FF2B5EF4-FFF2-40B4-BE49-F238E27FC236}">
                <a16:creationId xmlns:a16="http://schemas.microsoft.com/office/drawing/2014/main" id="{00000000-0008-0000-0600-0000AF000000}"/>
              </a:ext>
            </a:extLst>
          </xdr:cNvPr>
          <xdr:cNvSpPr/>
        </xdr:nvSpPr>
        <xdr:spPr>
          <a:xfrm rot="5400000">
            <a:off x="47250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176" name="Straight Connector 175">
            <a:extLst>
              <a:ext uri="{FF2B5EF4-FFF2-40B4-BE49-F238E27FC236}">
                <a16:creationId xmlns:a16="http://schemas.microsoft.com/office/drawing/2014/main" id="{00000000-0008-0000-0600-0000B0000000}"/>
              </a:ext>
            </a:extLst>
          </xdr:cNvPr>
          <xdr:cNvCxnSpPr>
            <a:stCxn id="174" idx="0"/>
            <a:endCxn id="174" idx="2"/>
          </xdr:cNvCxnSpPr>
        </xdr:nvCxnSpPr>
        <xdr:spPr>
          <a:xfrm flipH="1" flipV="1">
            <a:off x="582168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77" name="Straight Connector 176">
            <a:extLst>
              <a:ext uri="{FF2B5EF4-FFF2-40B4-BE49-F238E27FC236}">
                <a16:creationId xmlns:a16="http://schemas.microsoft.com/office/drawing/2014/main" id="{00000000-0008-0000-0600-0000B1000000}"/>
              </a:ext>
            </a:extLst>
          </xdr:cNvPr>
          <xdr:cNvCxnSpPr>
            <a:stCxn id="174" idx="0"/>
            <a:endCxn id="174" idx="4"/>
          </xdr:cNvCxnSpPr>
        </xdr:nvCxnSpPr>
        <xdr:spPr>
          <a:xfrm flipH="1">
            <a:off x="582168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78" name="Straight Connector 177">
            <a:extLst>
              <a:ext uri="{FF2B5EF4-FFF2-40B4-BE49-F238E27FC236}">
                <a16:creationId xmlns:a16="http://schemas.microsoft.com/office/drawing/2014/main" id="{00000000-0008-0000-0600-0000B2000000}"/>
              </a:ext>
            </a:extLst>
          </xdr:cNvPr>
          <xdr:cNvCxnSpPr>
            <a:stCxn id="175" idx="0"/>
            <a:endCxn id="175" idx="4"/>
          </xdr:cNvCxnSpPr>
        </xdr:nvCxnSpPr>
        <xdr:spPr>
          <a:xfrm flipH="1">
            <a:off x="60966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79" name="Straight Connector 178">
            <a:extLst>
              <a:ext uri="{FF2B5EF4-FFF2-40B4-BE49-F238E27FC236}">
                <a16:creationId xmlns:a16="http://schemas.microsoft.com/office/drawing/2014/main" id="{00000000-0008-0000-0600-0000B3000000}"/>
              </a:ext>
            </a:extLst>
          </xdr:cNvPr>
          <xdr:cNvCxnSpPr>
            <a:stCxn id="175" idx="0"/>
            <a:endCxn id="175" idx="2"/>
          </xdr:cNvCxnSpPr>
        </xdr:nvCxnSpPr>
        <xdr:spPr>
          <a:xfrm flipH="1" flipV="1">
            <a:off x="60966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80" name="Straight Connector 179">
            <a:extLst>
              <a:ext uri="{FF2B5EF4-FFF2-40B4-BE49-F238E27FC236}">
                <a16:creationId xmlns:a16="http://schemas.microsoft.com/office/drawing/2014/main" id="{00000000-0008-0000-0600-0000B4000000}"/>
              </a:ext>
            </a:extLst>
          </xdr:cNvPr>
          <xdr:cNvCxnSpPr>
            <a:stCxn id="174" idx="2"/>
            <a:endCxn id="175" idx="2"/>
          </xdr:cNvCxnSpPr>
        </xdr:nvCxnSpPr>
        <xdr:spPr>
          <a:xfrm flipH="1">
            <a:off x="609660" y="342900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81" name="Straight Connector 180">
            <a:extLst>
              <a:ext uri="{FF2B5EF4-FFF2-40B4-BE49-F238E27FC236}">
                <a16:creationId xmlns:a16="http://schemas.microsoft.com/office/drawing/2014/main" id="{00000000-0008-0000-0600-0000B5000000}"/>
              </a:ext>
            </a:extLst>
          </xdr:cNvPr>
          <xdr:cNvCxnSpPr>
            <a:stCxn id="174" idx="4"/>
            <a:endCxn id="175" idx="4"/>
          </xdr:cNvCxnSpPr>
        </xdr:nvCxnSpPr>
        <xdr:spPr>
          <a:xfrm flipH="1">
            <a:off x="609660" y="397764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4</xdr:col>
      <xdr:colOff>0</xdr:colOff>
      <xdr:row>23</xdr:row>
      <xdr:rowOff>0</xdr:rowOff>
    </xdr:from>
    <xdr:to>
      <xdr:col>24</xdr:col>
      <xdr:colOff>0</xdr:colOff>
      <xdr:row>25</xdr:row>
      <xdr:rowOff>0</xdr:rowOff>
    </xdr:to>
    <xdr:grpSp>
      <xdr:nvGrpSpPr>
        <xdr:cNvPr id="182" name="Group 181">
          <a:extLst>
            <a:ext uri="{FF2B5EF4-FFF2-40B4-BE49-F238E27FC236}">
              <a16:creationId xmlns:a16="http://schemas.microsoft.com/office/drawing/2014/main" id="{00000000-0008-0000-0600-0000B6000000}"/>
            </a:ext>
          </a:extLst>
        </xdr:cNvPr>
        <xdr:cNvGrpSpPr/>
      </xdr:nvGrpSpPr>
      <xdr:grpSpPr>
        <a:xfrm>
          <a:off x="1066800" y="6426200"/>
          <a:ext cx="5334000" cy="558800"/>
          <a:chOff x="609600" y="3429000"/>
          <a:chExt cx="5486400" cy="548640"/>
        </a:xfrm>
      </xdr:grpSpPr>
      <xdr:sp macro="" textlink="">
        <xdr:nvSpPr>
          <xdr:cNvPr id="183" name="TextBox 67">
            <a:extLst>
              <a:ext uri="{FF2B5EF4-FFF2-40B4-BE49-F238E27FC236}">
                <a16:creationId xmlns:a16="http://schemas.microsoft.com/office/drawing/2014/main" id="{00000000-0008-0000-0600-0000B7000000}"/>
              </a:ext>
            </a:extLst>
          </xdr:cNvPr>
          <xdr:cNvSpPr txBox="1">
            <a:spLocks noChangeAspect="1"/>
          </xdr:cNvSpPr>
        </xdr:nvSpPr>
        <xdr:spPr>
          <a:xfrm>
            <a:off x="3627088" y="344385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Zone 7 Temp.</a:t>
            </a:r>
          </a:p>
        </xdr:txBody>
      </xdr:sp>
      <xdr:sp macro="" textlink="">
        <xdr:nvSpPr>
          <xdr:cNvPr id="184" name="TextBox 65">
            <a:extLst>
              <a:ext uri="{FF2B5EF4-FFF2-40B4-BE49-F238E27FC236}">
                <a16:creationId xmlns:a16="http://schemas.microsoft.com/office/drawing/2014/main" id="{00000000-0008-0000-0600-0000B8000000}"/>
              </a:ext>
            </a:extLst>
          </xdr:cNvPr>
          <xdr:cNvSpPr txBox="1">
            <a:spLocks noChangeAspect="1"/>
          </xdr:cNvSpPr>
        </xdr:nvSpPr>
        <xdr:spPr>
          <a:xfrm>
            <a:off x="609600" y="342900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Note 1</a:t>
            </a:r>
          </a:p>
        </xdr:txBody>
      </xdr:sp>
      <xdr:sp macro="" textlink="">
        <xdr:nvSpPr>
          <xdr:cNvPr id="185" name="TextBox 40">
            <a:extLst>
              <a:ext uri="{FF2B5EF4-FFF2-40B4-BE49-F238E27FC236}">
                <a16:creationId xmlns:a16="http://schemas.microsoft.com/office/drawing/2014/main" id="{00000000-0008-0000-0600-0000B9000000}"/>
              </a:ext>
            </a:extLst>
          </xdr:cNvPr>
          <xdr:cNvSpPr txBox="1">
            <a:spLocks noChangeAspect="1"/>
          </xdr:cNvSpPr>
        </xdr:nvSpPr>
        <xdr:spPr>
          <a:xfrm>
            <a:off x="3078513" y="3429000"/>
            <a:ext cx="548640"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AI</a:t>
            </a:r>
          </a:p>
        </xdr:txBody>
      </xdr:sp>
      <xdr:sp macro="" textlink="">
        <xdr:nvSpPr>
          <xdr:cNvPr id="186" name="Isosceles Triangle 185">
            <a:extLst>
              <a:ext uri="{FF2B5EF4-FFF2-40B4-BE49-F238E27FC236}">
                <a16:creationId xmlns:a16="http://schemas.microsoft.com/office/drawing/2014/main" id="{00000000-0008-0000-0600-0000BA000000}"/>
              </a:ext>
            </a:extLst>
          </xdr:cNvPr>
          <xdr:cNvSpPr/>
        </xdr:nvSpPr>
        <xdr:spPr>
          <a:xfrm rot="5400000">
            <a:off x="568452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87" name="Isosceles Triangle 186">
            <a:extLst>
              <a:ext uri="{FF2B5EF4-FFF2-40B4-BE49-F238E27FC236}">
                <a16:creationId xmlns:a16="http://schemas.microsoft.com/office/drawing/2014/main" id="{00000000-0008-0000-0600-0000BB000000}"/>
              </a:ext>
            </a:extLst>
          </xdr:cNvPr>
          <xdr:cNvSpPr/>
        </xdr:nvSpPr>
        <xdr:spPr>
          <a:xfrm rot="5400000">
            <a:off x="47250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188" name="Straight Connector 187">
            <a:extLst>
              <a:ext uri="{FF2B5EF4-FFF2-40B4-BE49-F238E27FC236}">
                <a16:creationId xmlns:a16="http://schemas.microsoft.com/office/drawing/2014/main" id="{00000000-0008-0000-0600-0000BC000000}"/>
              </a:ext>
            </a:extLst>
          </xdr:cNvPr>
          <xdr:cNvCxnSpPr>
            <a:stCxn id="186" idx="0"/>
            <a:endCxn id="186" idx="2"/>
          </xdr:cNvCxnSpPr>
        </xdr:nvCxnSpPr>
        <xdr:spPr>
          <a:xfrm flipH="1" flipV="1">
            <a:off x="582168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89" name="Straight Connector 188">
            <a:extLst>
              <a:ext uri="{FF2B5EF4-FFF2-40B4-BE49-F238E27FC236}">
                <a16:creationId xmlns:a16="http://schemas.microsoft.com/office/drawing/2014/main" id="{00000000-0008-0000-0600-0000BD000000}"/>
              </a:ext>
            </a:extLst>
          </xdr:cNvPr>
          <xdr:cNvCxnSpPr>
            <a:stCxn id="186" idx="0"/>
            <a:endCxn id="186" idx="4"/>
          </xdr:cNvCxnSpPr>
        </xdr:nvCxnSpPr>
        <xdr:spPr>
          <a:xfrm flipH="1">
            <a:off x="582168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90" name="Straight Connector 189">
            <a:extLst>
              <a:ext uri="{FF2B5EF4-FFF2-40B4-BE49-F238E27FC236}">
                <a16:creationId xmlns:a16="http://schemas.microsoft.com/office/drawing/2014/main" id="{00000000-0008-0000-0600-0000BE000000}"/>
              </a:ext>
            </a:extLst>
          </xdr:cNvPr>
          <xdr:cNvCxnSpPr>
            <a:stCxn id="187" idx="0"/>
            <a:endCxn id="187" idx="4"/>
          </xdr:cNvCxnSpPr>
        </xdr:nvCxnSpPr>
        <xdr:spPr>
          <a:xfrm flipH="1">
            <a:off x="60966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91" name="Straight Connector 190">
            <a:extLst>
              <a:ext uri="{FF2B5EF4-FFF2-40B4-BE49-F238E27FC236}">
                <a16:creationId xmlns:a16="http://schemas.microsoft.com/office/drawing/2014/main" id="{00000000-0008-0000-0600-0000BF000000}"/>
              </a:ext>
            </a:extLst>
          </xdr:cNvPr>
          <xdr:cNvCxnSpPr>
            <a:stCxn id="187" idx="0"/>
            <a:endCxn id="187" idx="2"/>
          </xdr:cNvCxnSpPr>
        </xdr:nvCxnSpPr>
        <xdr:spPr>
          <a:xfrm flipH="1" flipV="1">
            <a:off x="60966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92" name="Straight Connector 191">
            <a:extLst>
              <a:ext uri="{FF2B5EF4-FFF2-40B4-BE49-F238E27FC236}">
                <a16:creationId xmlns:a16="http://schemas.microsoft.com/office/drawing/2014/main" id="{00000000-0008-0000-0600-0000C0000000}"/>
              </a:ext>
            </a:extLst>
          </xdr:cNvPr>
          <xdr:cNvCxnSpPr>
            <a:stCxn id="186" idx="2"/>
            <a:endCxn id="187" idx="2"/>
          </xdr:cNvCxnSpPr>
        </xdr:nvCxnSpPr>
        <xdr:spPr>
          <a:xfrm flipH="1">
            <a:off x="609660" y="342900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93" name="Straight Connector 192">
            <a:extLst>
              <a:ext uri="{FF2B5EF4-FFF2-40B4-BE49-F238E27FC236}">
                <a16:creationId xmlns:a16="http://schemas.microsoft.com/office/drawing/2014/main" id="{00000000-0008-0000-0600-0000C1000000}"/>
              </a:ext>
            </a:extLst>
          </xdr:cNvPr>
          <xdr:cNvCxnSpPr>
            <a:stCxn id="186" idx="4"/>
            <a:endCxn id="187" idx="4"/>
          </xdr:cNvCxnSpPr>
        </xdr:nvCxnSpPr>
        <xdr:spPr>
          <a:xfrm flipH="1">
            <a:off x="609660" y="397764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34</xdr:col>
      <xdr:colOff>0</xdr:colOff>
      <xdr:row>16</xdr:row>
      <xdr:rowOff>21</xdr:rowOff>
    </xdr:from>
    <xdr:to>
      <xdr:col>38</xdr:col>
      <xdr:colOff>0</xdr:colOff>
      <xdr:row>23</xdr:row>
      <xdr:rowOff>10</xdr:rowOff>
    </xdr:to>
    <xdr:cxnSp macro="">
      <xdr:nvCxnSpPr>
        <xdr:cNvPr id="194" name="Elbow Connector 514">
          <a:extLst>
            <a:ext uri="{FF2B5EF4-FFF2-40B4-BE49-F238E27FC236}">
              <a16:creationId xmlns:a16="http://schemas.microsoft.com/office/drawing/2014/main" id="{00000000-0008-0000-0600-0000C2000000}"/>
            </a:ext>
          </a:extLst>
        </xdr:cNvPr>
        <xdr:cNvCxnSpPr>
          <a:stCxn id="81" idx="3"/>
          <a:endCxn id="89" idx="1"/>
        </xdr:cNvCxnSpPr>
      </xdr:nvCxnSpPr>
      <xdr:spPr>
        <a:xfrm flipV="1">
          <a:off x="9197340" y="3474741"/>
          <a:ext cx="1082040" cy="1520179"/>
        </a:xfrm>
        <a:prstGeom prst="bentConnector3">
          <a:avLst>
            <a:gd name="adj1" fmla="val 50000"/>
          </a:avLst>
        </a:prstGeom>
        <a:noFill/>
        <a:ln w="38100" cap="rnd">
          <a:solidFill>
            <a:schemeClr val="accent3"/>
          </a:solidFill>
        </a:ln>
      </xdr:spPr>
    </xdr:cxnSp>
    <xdr:clientData/>
  </xdr:twoCellAnchor>
  <xdr:twoCellAnchor>
    <xdr:from>
      <xdr:col>4</xdr:col>
      <xdr:colOff>0</xdr:colOff>
      <xdr:row>31</xdr:row>
      <xdr:rowOff>0</xdr:rowOff>
    </xdr:from>
    <xdr:to>
      <xdr:col>24</xdr:col>
      <xdr:colOff>0</xdr:colOff>
      <xdr:row>33</xdr:row>
      <xdr:rowOff>0</xdr:rowOff>
    </xdr:to>
    <xdr:grpSp>
      <xdr:nvGrpSpPr>
        <xdr:cNvPr id="195" name="Group 194">
          <a:extLst>
            <a:ext uri="{FF2B5EF4-FFF2-40B4-BE49-F238E27FC236}">
              <a16:creationId xmlns:a16="http://schemas.microsoft.com/office/drawing/2014/main" id="{00000000-0008-0000-0600-0000C3000000}"/>
            </a:ext>
          </a:extLst>
        </xdr:cNvPr>
        <xdr:cNvGrpSpPr/>
      </xdr:nvGrpSpPr>
      <xdr:grpSpPr>
        <a:xfrm>
          <a:off x="1066800" y="8661400"/>
          <a:ext cx="5334000" cy="558800"/>
          <a:chOff x="609600" y="3429000"/>
          <a:chExt cx="5486400" cy="548640"/>
        </a:xfrm>
      </xdr:grpSpPr>
      <xdr:sp macro="" textlink="">
        <xdr:nvSpPr>
          <xdr:cNvPr id="196" name="TextBox 67">
            <a:extLst>
              <a:ext uri="{FF2B5EF4-FFF2-40B4-BE49-F238E27FC236}">
                <a16:creationId xmlns:a16="http://schemas.microsoft.com/office/drawing/2014/main" id="{00000000-0008-0000-0600-0000C4000000}"/>
              </a:ext>
            </a:extLst>
          </xdr:cNvPr>
          <xdr:cNvSpPr txBox="1">
            <a:spLocks noChangeAspect="1"/>
          </xdr:cNvSpPr>
        </xdr:nvSpPr>
        <xdr:spPr>
          <a:xfrm>
            <a:off x="3627088" y="344385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Zone 1 Temp.</a:t>
            </a:r>
          </a:p>
        </xdr:txBody>
      </xdr:sp>
      <xdr:sp macro="" textlink="">
        <xdr:nvSpPr>
          <xdr:cNvPr id="197" name="TextBox 65">
            <a:extLst>
              <a:ext uri="{FF2B5EF4-FFF2-40B4-BE49-F238E27FC236}">
                <a16:creationId xmlns:a16="http://schemas.microsoft.com/office/drawing/2014/main" id="{00000000-0008-0000-0600-0000C5000000}"/>
              </a:ext>
            </a:extLst>
          </xdr:cNvPr>
          <xdr:cNvSpPr txBox="1">
            <a:spLocks noChangeAspect="1"/>
          </xdr:cNvSpPr>
        </xdr:nvSpPr>
        <xdr:spPr>
          <a:xfrm>
            <a:off x="609600" y="342900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Note 1</a:t>
            </a:r>
          </a:p>
        </xdr:txBody>
      </xdr:sp>
      <xdr:sp macro="" textlink="">
        <xdr:nvSpPr>
          <xdr:cNvPr id="198" name="TextBox 40">
            <a:extLst>
              <a:ext uri="{FF2B5EF4-FFF2-40B4-BE49-F238E27FC236}">
                <a16:creationId xmlns:a16="http://schemas.microsoft.com/office/drawing/2014/main" id="{00000000-0008-0000-0600-0000C6000000}"/>
              </a:ext>
            </a:extLst>
          </xdr:cNvPr>
          <xdr:cNvSpPr txBox="1">
            <a:spLocks noChangeAspect="1"/>
          </xdr:cNvSpPr>
        </xdr:nvSpPr>
        <xdr:spPr>
          <a:xfrm>
            <a:off x="3078513" y="3429000"/>
            <a:ext cx="548640"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AI</a:t>
            </a:r>
          </a:p>
        </xdr:txBody>
      </xdr:sp>
      <xdr:sp macro="" textlink="">
        <xdr:nvSpPr>
          <xdr:cNvPr id="199" name="Isosceles Triangle 198">
            <a:extLst>
              <a:ext uri="{FF2B5EF4-FFF2-40B4-BE49-F238E27FC236}">
                <a16:creationId xmlns:a16="http://schemas.microsoft.com/office/drawing/2014/main" id="{00000000-0008-0000-0600-0000C7000000}"/>
              </a:ext>
            </a:extLst>
          </xdr:cNvPr>
          <xdr:cNvSpPr/>
        </xdr:nvSpPr>
        <xdr:spPr>
          <a:xfrm rot="5400000">
            <a:off x="568452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200" name="Isosceles Triangle 199">
            <a:extLst>
              <a:ext uri="{FF2B5EF4-FFF2-40B4-BE49-F238E27FC236}">
                <a16:creationId xmlns:a16="http://schemas.microsoft.com/office/drawing/2014/main" id="{00000000-0008-0000-0600-0000C8000000}"/>
              </a:ext>
            </a:extLst>
          </xdr:cNvPr>
          <xdr:cNvSpPr/>
        </xdr:nvSpPr>
        <xdr:spPr>
          <a:xfrm rot="5400000">
            <a:off x="47250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201" name="Straight Connector 200">
            <a:extLst>
              <a:ext uri="{FF2B5EF4-FFF2-40B4-BE49-F238E27FC236}">
                <a16:creationId xmlns:a16="http://schemas.microsoft.com/office/drawing/2014/main" id="{00000000-0008-0000-0600-0000C9000000}"/>
              </a:ext>
            </a:extLst>
          </xdr:cNvPr>
          <xdr:cNvCxnSpPr>
            <a:stCxn id="199" idx="0"/>
            <a:endCxn id="199" idx="2"/>
          </xdr:cNvCxnSpPr>
        </xdr:nvCxnSpPr>
        <xdr:spPr>
          <a:xfrm flipH="1" flipV="1">
            <a:off x="582168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02" name="Straight Connector 201">
            <a:extLst>
              <a:ext uri="{FF2B5EF4-FFF2-40B4-BE49-F238E27FC236}">
                <a16:creationId xmlns:a16="http://schemas.microsoft.com/office/drawing/2014/main" id="{00000000-0008-0000-0600-0000CA000000}"/>
              </a:ext>
            </a:extLst>
          </xdr:cNvPr>
          <xdr:cNvCxnSpPr>
            <a:stCxn id="199" idx="0"/>
            <a:endCxn id="199" idx="4"/>
          </xdr:cNvCxnSpPr>
        </xdr:nvCxnSpPr>
        <xdr:spPr>
          <a:xfrm flipH="1">
            <a:off x="582168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03" name="Straight Connector 202">
            <a:extLst>
              <a:ext uri="{FF2B5EF4-FFF2-40B4-BE49-F238E27FC236}">
                <a16:creationId xmlns:a16="http://schemas.microsoft.com/office/drawing/2014/main" id="{00000000-0008-0000-0600-0000CB000000}"/>
              </a:ext>
            </a:extLst>
          </xdr:cNvPr>
          <xdr:cNvCxnSpPr>
            <a:stCxn id="200" idx="0"/>
            <a:endCxn id="200" idx="4"/>
          </xdr:cNvCxnSpPr>
        </xdr:nvCxnSpPr>
        <xdr:spPr>
          <a:xfrm flipH="1">
            <a:off x="60966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04" name="Straight Connector 203">
            <a:extLst>
              <a:ext uri="{FF2B5EF4-FFF2-40B4-BE49-F238E27FC236}">
                <a16:creationId xmlns:a16="http://schemas.microsoft.com/office/drawing/2014/main" id="{00000000-0008-0000-0600-0000CC000000}"/>
              </a:ext>
            </a:extLst>
          </xdr:cNvPr>
          <xdr:cNvCxnSpPr>
            <a:stCxn id="200" idx="0"/>
            <a:endCxn id="200" idx="2"/>
          </xdr:cNvCxnSpPr>
        </xdr:nvCxnSpPr>
        <xdr:spPr>
          <a:xfrm flipH="1" flipV="1">
            <a:off x="60966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05" name="Straight Connector 204">
            <a:extLst>
              <a:ext uri="{FF2B5EF4-FFF2-40B4-BE49-F238E27FC236}">
                <a16:creationId xmlns:a16="http://schemas.microsoft.com/office/drawing/2014/main" id="{00000000-0008-0000-0600-0000CD000000}"/>
              </a:ext>
            </a:extLst>
          </xdr:cNvPr>
          <xdr:cNvCxnSpPr>
            <a:stCxn id="199" idx="2"/>
            <a:endCxn id="200" idx="2"/>
          </xdr:cNvCxnSpPr>
        </xdr:nvCxnSpPr>
        <xdr:spPr>
          <a:xfrm flipH="1">
            <a:off x="609660" y="342900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06" name="Straight Connector 205">
            <a:extLst>
              <a:ext uri="{FF2B5EF4-FFF2-40B4-BE49-F238E27FC236}">
                <a16:creationId xmlns:a16="http://schemas.microsoft.com/office/drawing/2014/main" id="{00000000-0008-0000-0600-0000CE000000}"/>
              </a:ext>
            </a:extLst>
          </xdr:cNvPr>
          <xdr:cNvCxnSpPr>
            <a:stCxn id="199" idx="4"/>
            <a:endCxn id="200" idx="4"/>
          </xdr:cNvCxnSpPr>
        </xdr:nvCxnSpPr>
        <xdr:spPr>
          <a:xfrm flipH="1">
            <a:off x="609660" y="397764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4</xdr:col>
      <xdr:colOff>0</xdr:colOff>
      <xdr:row>33</xdr:row>
      <xdr:rowOff>0</xdr:rowOff>
    </xdr:from>
    <xdr:to>
      <xdr:col>24</xdr:col>
      <xdr:colOff>0</xdr:colOff>
      <xdr:row>35</xdr:row>
      <xdr:rowOff>1</xdr:rowOff>
    </xdr:to>
    <xdr:grpSp>
      <xdr:nvGrpSpPr>
        <xdr:cNvPr id="207" name="Group 206">
          <a:extLst>
            <a:ext uri="{FF2B5EF4-FFF2-40B4-BE49-F238E27FC236}">
              <a16:creationId xmlns:a16="http://schemas.microsoft.com/office/drawing/2014/main" id="{00000000-0008-0000-0600-0000CF000000}"/>
            </a:ext>
          </a:extLst>
        </xdr:cNvPr>
        <xdr:cNvGrpSpPr/>
      </xdr:nvGrpSpPr>
      <xdr:grpSpPr>
        <a:xfrm>
          <a:off x="1066800" y="9220200"/>
          <a:ext cx="5334000" cy="558801"/>
          <a:chOff x="609600" y="3429000"/>
          <a:chExt cx="5486400" cy="548640"/>
        </a:xfrm>
      </xdr:grpSpPr>
      <xdr:sp macro="" textlink="">
        <xdr:nvSpPr>
          <xdr:cNvPr id="208" name="TextBox 67">
            <a:extLst>
              <a:ext uri="{FF2B5EF4-FFF2-40B4-BE49-F238E27FC236}">
                <a16:creationId xmlns:a16="http://schemas.microsoft.com/office/drawing/2014/main" id="{00000000-0008-0000-0600-0000D0000000}"/>
              </a:ext>
            </a:extLst>
          </xdr:cNvPr>
          <xdr:cNvSpPr txBox="1">
            <a:spLocks noChangeAspect="1"/>
          </xdr:cNvSpPr>
        </xdr:nvSpPr>
        <xdr:spPr>
          <a:xfrm>
            <a:off x="3627088" y="344385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Zone 2 Temp.</a:t>
            </a:r>
          </a:p>
        </xdr:txBody>
      </xdr:sp>
      <xdr:sp macro="" textlink="">
        <xdr:nvSpPr>
          <xdr:cNvPr id="209" name="TextBox 65">
            <a:extLst>
              <a:ext uri="{FF2B5EF4-FFF2-40B4-BE49-F238E27FC236}">
                <a16:creationId xmlns:a16="http://schemas.microsoft.com/office/drawing/2014/main" id="{00000000-0008-0000-0600-0000D1000000}"/>
              </a:ext>
            </a:extLst>
          </xdr:cNvPr>
          <xdr:cNvSpPr txBox="1">
            <a:spLocks noChangeAspect="1"/>
          </xdr:cNvSpPr>
        </xdr:nvSpPr>
        <xdr:spPr>
          <a:xfrm>
            <a:off x="609600" y="342900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Note 1</a:t>
            </a:r>
          </a:p>
        </xdr:txBody>
      </xdr:sp>
      <xdr:sp macro="" textlink="">
        <xdr:nvSpPr>
          <xdr:cNvPr id="210" name="TextBox 40">
            <a:extLst>
              <a:ext uri="{FF2B5EF4-FFF2-40B4-BE49-F238E27FC236}">
                <a16:creationId xmlns:a16="http://schemas.microsoft.com/office/drawing/2014/main" id="{00000000-0008-0000-0600-0000D2000000}"/>
              </a:ext>
            </a:extLst>
          </xdr:cNvPr>
          <xdr:cNvSpPr txBox="1">
            <a:spLocks noChangeAspect="1"/>
          </xdr:cNvSpPr>
        </xdr:nvSpPr>
        <xdr:spPr>
          <a:xfrm>
            <a:off x="3078513" y="3429000"/>
            <a:ext cx="548640"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AI</a:t>
            </a:r>
          </a:p>
        </xdr:txBody>
      </xdr:sp>
      <xdr:sp macro="" textlink="">
        <xdr:nvSpPr>
          <xdr:cNvPr id="211" name="Isosceles Triangle 210">
            <a:extLst>
              <a:ext uri="{FF2B5EF4-FFF2-40B4-BE49-F238E27FC236}">
                <a16:creationId xmlns:a16="http://schemas.microsoft.com/office/drawing/2014/main" id="{00000000-0008-0000-0600-0000D3000000}"/>
              </a:ext>
            </a:extLst>
          </xdr:cNvPr>
          <xdr:cNvSpPr/>
        </xdr:nvSpPr>
        <xdr:spPr>
          <a:xfrm rot="5400000">
            <a:off x="568452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212" name="Isosceles Triangle 211">
            <a:extLst>
              <a:ext uri="{FF2B5EF4-FFF2-40B4-BE49-F238E27FC236}">
                <a16:creationId xmlns:a16="http://schemas.microsoft.com/office/drawing/2014/main" id="{00000000-0008-0000-0600-0000D4000000}"/>
              </a:ext>
            </a:extLst>
          </xdr:cNvPr>
          <xdr:cNvSpPr/>
        </xdr:nvSpPr>
        <xdr:spPr>
          <a:xfrm rot="5400000">
            <a:off x="47250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213" name="Straight Connector 212">
            <a:extLst>
              <a:ext uri="{FF2B5EF4-FFF2-40B4-BE49-F238E27FC236}">
                <a16:creationId xmlns:a16="http://schemas.microsoft.com/office/drawing/2014/main" id="{00000000-0008-0000-0600-0000D5000000}"/>
              </a:ext>
            </a:extLst>
          </xdr:cNvPr>
          <xdr:cNvCxnSpPr>
            <a:stCxn id="211" idx="0"/>
            <a:endCxn id="211" idx="2"/>
          </xdr:cNvCxnSpPr>
        </xdr:nvCxnSpPr>
        <xdr:spPr>
          <a:xfrm flipH="1" flipV="1">
            <a:off x="582168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14" name="Straight Connector 213">
            <a:extLst>
              <a:ext uri="{FF2B5EF4-FFF2-40B4-BE49-F238E27FC236}">
                <a16:creationId xmlns:a16="http://schemas.microsoft.com/office/drawing/2014/main" id="{00000000-0008-0000-0600-0000D6000000}"/>
              </a:ext>
            </a:extLst>
          </xdr:cNvPr>
          <xdr:cNvCxnSpPr>
            <a:stCxn id="211" idx="0"/>
            <a:endCxn id="211" idx="4"/>
          </xdr:cNvCxnSpPr>
        </xdr:nvCxnSpPr>
        <xdr:spPr>
          <a:xfrm flipH="1">
            <a:off x="582168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15" name="Straight Connector 214">
            <a:extLst>
              <a:ext uri="{FF2B5EF4-FFF2-40B4-BE49-F238E27FC236}">
                <a16:creationId xmlns:a16="http://schemas.microsoft.com/office/drawing/2014/main" id="{00000000-0008-0000-0600-0000D7000000}"/>
              </a:ext>
            </a:extLst>
          </xdr:cNvPr>
          <xdr:cNvCxnSpPr>
            <a:stCxn id="212" idx="0"/>
            <a:endCxn id="212" idx="4"/>
          </xdr:cNvCxnSpPr>
        </xdr:nvCxnSpPr>
        <xdr:spPr>
          <a:xfrm flipH="1">
            <a:off x="60966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16" name="Straight Connector 215">
            <a:extLst>
              <a:ext uri="{FF2B5EF4-FFF2-40B4-BE49-F238E27FC236}">
                <a16:creationId xmlns:a16="http://schemas.microsoft.com/office/drawing/2014/main" id="{00000000-0008-0000-0600-0000D8000000}"/>
              </a:ext>
            </a:extLst>
          </xdr:cNvPr>
          <xdr:cNvCxnSpPr>
            <a:stCxn id="212" idx="0"/>
            <a:endCxn id="212" idx="2"/>
          </xdr:cNvCxnSpPr>
        </xdr:nvCxnSpPr>
        <xdr:spPr>
          <a:xfrm flipH="1" flipV="1">
            <a:off x="60966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17" name="Straight Connector 216">
            <a:extLst>
              <a:ext uri="{FF2B5EF4-FFF2-40B4-BE49-F238E27FC236}">
                <a16:creationId xmlns:a16="http://schemas.microsoft.com/office/drawing/2014/main" id="{00000000-0008-0000-0600-0000D9000000}"/>
              </a:ext>
            </a:extLst>
          </xdr:cNvPr>
          <xdr:cNvCxnSpPr>
            <a:stCxn id="211" idx="2"/>
            <a:endCxn id="212" idx="2"/>
          </xdr:cNvCxnSpPr>
        </xdr:nvCxnSpPr>
        <xdr:spPr>
          <a:xfrm flipH="1">
            <a:off x="609660" y="342900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18" name="Straight Connector 217">
            <a:extLst>
              <a:ext uri="{FF2B5EF4-FFF2-40B4-BE49-F238E27FC236}">
                <a16:creationId xmlns:a16="http://schemas.microsoft.com/office/drawing/2014/main" id="{00000000-0008-0000-0600-0000DA000000}"/>
              </a:ext>
            </a:extLst>
          </xdr:cNvPr>
          <xdr:cNvCxnSpPr>
            <a:stCxn id="211" idx="4"/>
            <a:endCxn id="212" idx="4"/>
          </xdr:cNvCxnSpPr>
        </xdr:nvCxnSpPr>
        <xdr:spPr>
          <a:xfrm flipH="1">
            <a:off x="609660" y="397764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4</xdr:col>
      <xdr:colOff>0</xdr:colOff>
      <xdr:row>35</xdr:row>
      <xdr:rowOff>0</xdr:rowOff>
    </xdr:from>
    <xdr:to>
      <xdr:col>24</xdr:col>
      <xdr:colOff>0</xdr:colOff>
      <xdr:row>37</xdr:row>
      <xdr:rowOff>0</xdr:rowOff>
    </xdr:to>
    <xdr:grpSp>
      <xdr:nvGrpSpPr>
        <xdr:cNvPr id="219" name="Group 218">
          <a:extLst>
            <a:ext uri="{FF2B5EF4-FFF2-40B4-BE49-F238E27FC236}">
              <a16:creationId xmlns:a16="http://schemas.microsoft.com/office/drawing/2014/main" id="{00000000-0008-0000-0600-0000DB000000}"/>
            </a:ext>
          </a:extLst>
        </xdr:cNvPr>
        <xdr:cNvGrpSpPr/>
      </xdr:nvGrpSpPr>
      <xdr:grpSpPr>
        <a:xfrm>
          <a:off x="1066800" y="9779000"/>
          <a:ext cx="5334000" cy="558800"/>
          <a:chOff x="609600" y="3429000"/>
          <a:chExt cx="5486400" cy="548640"/>
        </a:xfrm>
      </xdr:grpSpPr>
      <xdr:sp macro="" textlink="">
        <xdr:nvSpPr>
          <xdr:cNvPr id="220" name="TextBox 67">
            <a:extLst>
              <a:ext uri="{FF2B5EF4-FFF2-40B4-BE49-F238E27FC236}">
                <a16:creationId xmlns:a16="http://schemas.microsoft.com/office/drawing/2014/main" id="{00000000-0008-0000-0600-0000DC000000}"/>
              </a:ext>
            </a:extLst>
          </xdr:cNvPr>
          <xdr:cNvSpPr txBox="1">
            <a:spLocks noChangeAspect="1"/>
          </xdr:cNvSpPr>
        </xdr:nvSpPr>
        <xdr:spPr>
          <a:xfrm>
            <a:off x="3627088" y="344385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Zone 3 Temp.</a:t>
            </a:r>
          </a:p>
        </xdr:txBody>
      </xdr:sp>
      <xdr:sp macro="" textlink="">
        <xdr:nvSpPr>
          <xdr:cNvPr id="221" name="TextBox 65">
            <a:extLst>
              <a:ext uri="{FF2B5EF4-FFF2-40B4-BE49-F238E27FC236}">
                <a16:creationId xmlns:a16="http://schemas.microsoft.com/office/drawing/2014/main" id="{00000000-0008-0000-0600-0000DD000000}"/>
              </a:ext>
            </a:extLst>
          </xdr:cNvPr>
          <xdr:cNvSpPr txBox="1">
            <a:spLocks noChangeAspect="1"/>
          </xdr:cNvSpPr>
        </xdr:nvSpPr>
        <xdr:spPr>
          <a:xfrm>
            <a:off x="609600" y="342900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Note 1</a:t>
            </a:r>
          </a:p>
        </xdr:txBody>
      </xdr:sp>
      <xdr:sp macro="" textlink="">
        <xdr:nvSpPr>
          <xdr:cNvPr id="222" name="TextBox 40">
            <a:extLst>
              <a:ext uri="{FF2B5EF4-FFF2-40B4-BE49-F238E27FC236}">
                <a16:creationId xmlns:a16="http://schemas.microsoft.com/office/drawing/2014/main" id="{00000000-0008-0000-0600-0000DE000000}"/>
              </a:ext>
            </a:extLst>
          </xdr:cNvPr>
          <xdr:cNvSpPr txBox="1">
            <a:spLocks noChangeAspect="1"/>
          </xdr:cNvSpPr>
        </xdr:nvSpPr>
        <xdr:spPr>
          <a:xfrm>
            <a:off x="3078513" y="3429000"/>
            <a:ext cx="548640"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AI</a:t>
            </a:r>
          </a:p>
        </xdr:txBody>
      </xdr:sp>
      <xdr:sp macro="" textlink="">
        <xdr:nvSpPr>
          <xdr:cNvPr id="223" name="Isosceles Triangle 222">
            <a:extLst>
              <a:ext uri="{FF2B5EF4-FFF2-40B4-BE49-F238E27FC236}">
                <a16:creationId xmlns:a16="http://schemas.microsoft.com/office/drawing/2014/main" id="{00000000-0008-0000-0600-0000DF000000}"/>
              </a:ext>
            </a:extLst>
          </xdr:cNvPr>
          <xdr:cNvSpPr/>
        </xdr:nvSpPr>
        <xdr:spPr>
          <a:xfrm rot="5400000">
            <a:off x="568452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224" name="Isosceles Triangle 223">
            <a:extLst>
              <a:ext uri="{FF2B5EF4-FFF2-40B4-BE49-F238E27FC236}">
                <a16:creationId xmlns:a16="http://schemas.microsoft.com/office/drawing/2014/main" id="{00000000-0008-0000-0600-0000E0000000}"/>
              </a:ext>
            </a:extLst>
          </xdr:cNvPr>
          <xdr:cNvSpPr/>
        </xdr:nvSpPr>
        <xdr:spPr>
          <a:xfrm rot="5400000">
            <a:off x="47250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225" name="Straight Connector 224">
            <a:extLst>
              <a:ext uri="{FF2B5EF4-FFF2-40B4-BE49-F238E27FC236}">
                <a16:creationId xmlns:a16="http://schemas.microsoft.com/office/drawing/2014/main" id="{00000000-0008-0000-0600-0000E1000000}"/>
              </a:ext>
            </a:extLst>
          </xdr:cNvPr>
          <xdr:cNvCxnSpPr>
            <a:stCxn id="223" idx="0"/>
            <a:endCxn id="223" idx="2"/>
          </xdr:cNvCxnSpPr>
        </xdr:nvCxnSpPr>
        <xdr:spPr>
          <a:xfrm flipH="1" flipV="1">
            <a:off x="582168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26" name="Straight Connector 225">
            <a:extLst>
              <a:ext uri="{FF2B5EF4-FFF2-40B4-BE49-F238E27FC236}">
                <a16:creationId xmlns:a16="http://schemas.microsoft.com/office/drawing/2014/main" id="{00000000-0008-0000-0600-0000E2000000}"/>
              </a:ext>
            </a:extLst>
          </xdr:cNvPr>
          <xdr:cNvCxnSpPr>
            <a:stCxn id="223" idx="0"/>
            <a:endCxn id="223" idx="4"/>
          </xdr:cNvCxnSpPr>
        </xdr:nvCxnSpPr>
        <xdr:spPr>
          <a:xfrm flipH="1">
            <a:off x="582168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27" name="Straight Connector 226">
            <a:extLst>
              <a:ext uri="{FF2B5EF4-FFF2-40B4-BE49-F238E27FC236}">
                <a16:creationId xmlns:a16="http://schemas.microsoft.com/office/drawing/2014/main" id="{00000000-0008-0000-0600-0000E3000000}"/>
              </a:ext>
            </a:extLst>
          </xdr:cNvPr>
          <xdr:cNvCxnSpPr>
            <a:stCxn id="224" idx="0"/>
            <a:endCxn id="224" idx="4"/>
          </xdr:cNvCxnSpPr>
        </xdr:nvCxnSpPr>
        <xdr:spPr>
          <a:xfrm flipH="1">
            <a:off x="60966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28" name="Straight Connector 227">
            <a:extLst>
              <a:ext uri="{FF2B5EF4-FFF2-40B4-BE49-F238E27FC236}">
                <a16:creationId xmlns:a16="http://schemas.microsoft.com/office/drawing/2014/main" id="{00000000-0008-0000-0600-0000E4000000}"/>
              </a:ext>
            </a:extLst>
          </xdr:cNvPr>
          <xdr:cNvCxnSpPr>
            <a:stCxn id="224" idx="0"/>
            <a:endCxn id="224" idx="2"/>
          </xdr:cNvCxnSpPr>
        </xdr:nvCxnSpPr>
        <xdr:spPr>
          <a:xfrm flipH="1" flipV="1">
            <a:off x="60966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29" name="Straight Connector 228">
            <a:extLst>
              <a:ext uri="{FF2B5EF4-FFF2-40B4-BE49-F238E27FC236}">
                <a16:creationId xmlns:a16="http://schemas.microsoft.com/office/drawing/2014/main" id="{00000000-0008-0000-0600-0000E5000000}"/>
              </a:ext>
            </a:extLst>
          </xdr:cNvPr>
          <xdr:cNvCxnSpPr>
            <a:stCxn id="223" idx="2"/>
            <a:endCxn id="224" idx="2"/>
          </xdr:cNvCxnSpPr>
        </xdr:nvCxnSpPr>
        <xdr:spPr>
          <a:xfrm flipH="1">
            <a:off x="609660" y="342900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30" name="Straight Connector 229">
            <a:extLst>
              <a:ext uri="{FF2B5EF4-FFF2-40B4-BE49-F238E27FC236}">
                <a16:creationId xmlns:a16="http://schemas.microsoft.com/office/drawing/2014/main" id="{00000000-0008-0000-0600-0000E6000000}"/>
              </a:ext>
            </a:extLst>
          </xdr:cNvPr>
          <xdr:cNvCxnSpPr>
            <a:stCxn id="223" idx="4"/>
            <a:endCxn id="224" idx="4"/>
          </xdr:cNvCxnSpPr>
        </xdr:nvCxnSpPr>
        <xdr:spPr>
          <a:xfrm flipH="1">
            <a:off x="609660" y="397764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4</xdr:col>
      <xdr:colOff>0</xdr:colOff>
      <xdr:row>37</xdr:row>
      <xdr:rowOff>0</xdr:rowOff>
    </xdr:from>
    <xdr:to>
      <xdr:col>24</xdr:col>
      <xdr:colOff>0</xdr:colOff>
      <xdr:row>39</xdr:row>
      <xdr:rowOff>0</xdr:rowOff>
    </xdr:to>
    <xdr:grpSp>
      <xdr:nvGrpSpPr>
        <xdr:cNvPr id="231" name="Group 230">
          <a:extLst>
            <a:ext uri="{FF2B5EF4-FFF2-40B4-BE49-F238E27FC236}">
              <a16:creationId xmlns:a16="http://schemas.microsoft.com/office/drawing/2014/main" id="{00000000-0008-0000-0600-0000E7000000}"/>
            </a:ext>
          </a:extLst>
        </xdr:cNvPr>
        <xdr:cNvGrpSpPr/>
      </xdr:nvGrpSpPr>
      <xdr:grpSpPr>
        <a:xfrm>
          <a:off x="1066800" y="10337800"/>
          <a:ext cx="5334000" cy="558800"/>
          <a:chOff x="609600" y="3429000"/>
          <a:chExt cx="5486400" cy="548640"/>
        </a:xfrm>
      </xdr:grpSpPr>
      <xdr:sp macro="" textlink="">
        <xdr:nvSpPr>
          <xdr:cNvPr id="232" name="TextBox 67">
            <a:extLst>
              <a:ext uri="{FF2B5EF4-FFF2-40B4-BE49-F238E27FC236}">
                <a16:creationId xmlns:a16="http://schemas.microsoft.com/office/drawing/2014/main" id="{00000000-0008-0000-0600-0000E8000000}"/>
              </a:ext>
            </a:extLst>
          </xdr:cNvPr>
          <xdr:cNvSpPr txBox="1">
            <a:spLocks noChangeAspect="1"/>
          </xdr:cNvSpPr>
        </xdr:nvSpPr>
        <xdr:spPr>
          <a:xfrm>
            <a:off x="3627088" y="344385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Zone 4 Temp.</a:t>
            </a:r>
          </a:p>
        </xdr:txBody>
      </xdr:sp>
      <xdr:sp macro="" textlink="">
        <xdr:nvSpPr>
          <xdr:cNvPr id="233" name="TextBox 65">
            <a:extLst>
              <a:ext uri="{FF2B5EF4-FFF2-40B4-BE49-F238E27FC236}">
                <a16:creationId xmlns:a16="http://schemas.microsoft.com/office/drawing/2014/main" id="{00000000-0008-0000-0600-0000E9000000}"/>
              </a:ext>
            </a:extLst>
          </xdr:cNvPr>
          <xdr:cNvSpPr txBox="1">
            <a:spLocks noChangeAspect="1"/>
          </xdr:cNvSpPr>
        </xdr:nvSpPr>
        <xdr:spPr>
          <a:xfrm>
            <a:off x="609600" y="342900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Note 1</a:t>
            </a:r>
          </a:p>
        </xdr:txBody>
      </xdr:sp>
      <xdr:sp macro="" textlink="">
        <xdr:nvSpPr>
          <xdr:cNvPr id="234" name="TextBox 40">
            <a:extLst>
              <a:ext uri="{FF2B5EF4-FFF2-40B4-BE49-F238E27FC236}">
                <a16:creationId xmlns:a16="http://schemas.microsoft.com/office/drawing/2014/main" id="{00000000-0008-0000-0600-0000EA000000}"/>
              </a:ext>
            </a:extLst>
          </xdr:cNvPr>
          <xdr:cNvSpPr txBox="1">
            <a:spLocks noChangeAspect="1"/>
          </xdr:cNvSpPr>
        </xdr:nvSpPr>
        <xdr:spPr>
          <a:xfrm>
            <a:off x="3078513" y="3429000"/>
            <a:ext cx="548640"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AI</a:t>
            </a:r>
          </a:p>
        </xdr:txBody>
      </xdr:sp>
      <xdr:sp macro="" textlink="">
        <xdr:nvSpPr>
          <xdr:cNvPr id="235" name="Isosceles Triangle 234">
            <a:extLst>
              <a:ext uri="{FF2B5EF4-FFF2-40B4-BE49-F238E27FC236}">
                <a16:creationId xmlns:a16="http://schemas.microsoft.com/office/drawing/2014/main" id="{00000000-0008-0000-0600-0000EB000000}"/>
              </a:ext>
            </a:extLst>
          </xdr:cNvPr>
          <xdr:cNvSpPr/>
        </xdr:nvSpPr>
        <xdr:spPr>
          <a:xfrm rot="5400000">
            <a:off x="568452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236" name="Isosceles Triangle 235">
            <a:extLst>
              <a:ext uri="{FF2B5EF4-FFF2-40B4-BE49-F238E27FC236}">
                <a16:creationId xmlns:a16="http://schemas.microsoft.com/office/drawing/2014/main" id="{00000000-0008-0000-0600-0000EC000000}"/>
              </a:ext>
            </a:extLst>
          </xdr:cNvPr>
          <xdr:cNvSpPr/>
        </xdr:nvSpPr>
        <xdr:spPr>
          <a:xfrm rot="5400000">
            <a:off x="47250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237" name="Straight Connector 236">
            <a:extLst>
              <a:ext uri="{FF2B5EF4-FFF2-40B4-BE49-F238E27FC236}">
                <a16:creationId xmlns:a16="http://schemas.microsoft.com/office/drawing/2014/main" id="{00000000-0008-0000-0600-0000ED000000}"/>
              </a:ext>
            </a:extLst>
          </xdr:cNvPr>
          <xdr:cNvCxnSpPr>
            <a:stCxn id="235" idx="0"/>
            <a:endCxn id="235" idx="2"/>
          </xdr:cNvCxnSpPr>
        </xdr:nvCxnSpPr>
        <xdr:spPr>
          <a:xfrm flipH="1" flipV="1">
            <a:off x="582168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38" name="Straight Connector 237">
            <a:extLst>
              <a:ext uri="{FF2B5EF4-FFF2-40B4-BE49-F238E27FC236}">
                <a16:creationId xmlns:a16="http://schemas.microsoft.com/office/drawing/2014/main" id="{00000000-0008-0000-0600-0000EE000000}"/>
              </a:ext>
            </a:extLst>
          </xdr:cNvPr>
          <xdr:cNvCxnSpPr>
            <a:stCxn id="235" idx="0"/>
            <a:endCxn id="235" idx="4"/>
          </xdr:cNvCxnSpPr>
        </xdr:nvCxnSpPr>
        <xdr:spPr>
          <a:xfrm flipH="1">
            <a:off x="582168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39" name="Straight Connector 238">
            <a:extLst>
              <a:ext uri="{FF2B5EF4-FFF2-40B4-BE49-F238E27FC236}">
                <a16:creationId xmlns:a16="http://schemas.microsoft.com/office/drawing/2014/main" id="{00000000-0008-0000-0600-0000EF000000}"/>
              </a:ext>
            </a:extLst>
          </xdr:cNvPr>
          <xdr:cNvCxnSpPr>
            <a:stCxn id="236" idx="0"/>
            <a:endCxn id="236" idx="4"/>
          </xdr:cNvCxnSpPr>
        </xdr:nvCxnSpPr>
        <xdr:spPr>
          <a:xfrm flipH="1">
            <a:off x="60966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40" name="Straight Connector 239">
            <a:extLst>
              <a:ext uri="{FF2B5EF4-FFF2-40B4-BE49-F238E27FC236}">
                <a16:creationId xmlns:a16="http://schemas.microsoft.com/office/drawing/2014/main" id="{00000000-0008-0000-0600-0000F0000000}"/>
              </a:ext>
            </a:extLst>
          </xdr:cNvPr>
          <xdr:cNvCxnSpPr>
            <a:stCxn id="236" idx="0"/>
            <a:endCxn id="236" idx="2"/>
          </xdr:cNvCxnSpPr>
        </xdr:nvCxnSpPr>
        <xdr:spPr>
          <a:xfrm flipH="1" flipV="1">
            <a:off x="60966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41" name="Straight Connector 240">
            <a:extLst>
              <a:ext uri="{FF2B5EF4-FFF2-40B4-BE49-F238E27FC236}">
                <a16:creationId xmlns:a16="http://schemas.microsoft.com/office/drawing/2014/main" id="{00000000-0008-0000-0600-0000F1000000}"/>
              </a:ext>
            </a:extLst>
          </xdr:cNvPr>
          <xdr:cNvCxnSpPr>
            <a:stCxn id="235" idx="2"/>
            <a:endCxn id="236" idx="2"/>
          </xdr:cNvCxnSpPr>
        </xdr:nvCxnSpPr>
        <xdr:spPr>
          <a:xfrm flipH="1">
            <a:off x="609660" y="342900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42" name="Straight Connector 241">
            <a:extLst>
              <a:ext uri="{FF2B5EF4-FFF2-40B4-BE49-F238E27FC236}">
                <a16:creationId xmlns:a16="http://schemas.microsoft.com/office/drawing/2014/main" id="{00000000-0008-0000-0600-0000F2000000}"/>
              </a:ext>
            </a:extLst>
          </xdr:cNvPr>
          <xdr:cNvCxnSpPr>
            <a:stCxn id="235" idx="4"/>
            <a:endCxn id="236" idx="4"/>
          </xdr:cNvCxnSpPr>
        </xdr:nvCxnSpPr>
        <xdr:spPr>
          <a:xfrm flipH="1">
            <a:off x="609660" y="397764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4</xdr:col>
      <xdr:colOff>0</xdr:colOff>
      <xdr:row>39</xdr:row>
      <xdr:rowOff>0</xdr:rowOff>
    </xdr:from>
    <xdr:to>
      <xdr:col>24</xdr:col>
      <xdr:colOff>0</xdr:colOff>
      <xdr:row>41</xdr:row>
      <xdr:rowOff>1</xdr:rowOff>
    </xdr:to>
    <xdr:grpSp>
      <xdr:nvGrpSpPr>
        <xdr:cNvPr id="243" name="Group 242">
          <a:extLst>
            <a:ext uri="{FF2B5EF4-FFF2-40B4-BE49-F238E27FC236}">
              <a16:creationId xmlns:a16="http://schemas.microsoft.com/office/drawing/2014/main" id="{00000000-0008-0000-0600-0000F3000000}"/>
            </a:ext>
          </a:extLst>
        </xdr:cNvPr>
        <xdr:cNvGrpSpPr/>
      </xdr:nvGrpSpPr>
      <xdr:grpSpPr>
        <a:xfrm>
          <a:off x="1066800" y="10896600"/>
          <a:ext cx="5334000" cy="558801"/>
          <a:chOff x="609600" y="3429000"/>
          <a:chExt cx="5486400" cy="548640"/>
        </a:xfrm>
      </xdr:grpSpPr>
      <xdr:sp macro="" textlink="">
        <xdr:nvSpPr>
          <xdr:cNvPr id="244" name="TextBox 67">
            <a:extLst>
              <a:ext uri="{FF2B5EF4-FFF2-40B4-BE49-F238E27FC236}">
                <a16:creationId xmlns:a16="http://schemas.microsoft.com/office/drawing/2014/main" id="{00000000-0008-0000-0600-0000F4000000}"/>
              </a:ext>
            </a:extLst>
          </xdr:cNvPr>
          <xdr:cNvSpPr txBox="1">
            <a:spLocks noChangeAspect="1"/>
          </xdr:cNvSpPr>
        </xdr:nvSpPr>
        <xdr:spPr>
          <a:xfrm>
            <a:off x="3627088" y="344385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Zone 5 Temp.</a:t>
            </a:r>
          </a:p>
        </xdr:txBody>
      </xdr:sp>
      <xdr:sp macro="" textlink="">
        <xdr:nvSpPr>
          <xdr:cNvPr id="245" name="TextBox 65">
            <a:extLst>
              <a:ext uri="{FF2B5EF4-FFF2-40B4-BE49-F238E27FC236}">
                <a16:creationId xmlns:a16="http://schemas.microsoft.com/office/drawing/2014/main" id="{00000000-0008-0000-0600-0000F5000000}"/>
              </a:ext>
            </a:extLst>
          </xdr:cNvPr>
          <xdr:cNvSpPr txBox="1">
            <a:spLocks noChangeAspect="1"/>
          </xdr:cNvSpPr>
        </xdr:nvSpPr>
        <xdr:spPr>
          <a:xfrm>
            <a:off x="609600" y="342900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Note 1</a:t>
            </a:r>
          </a:p>
        </xdr:txBody>
      </xdr:sp>
      <xdr:sp macro="" textlink="">
        <xdr:nvSpPr>
          <xdr:cNvPr id="246" name="TextBox 40">
            <a:extLst>
              <a:ext uri="{FF2B5EF4-FFF2-40B4-BE49-F238E27FC236}">
                <a16:creationId xmlns:a16="http://schemas.microsoft.com/office/drawing/2014/main" id="{00000000-0008-0000-0600-0000F6000000}"/>
              </a:ext>
            </a:extLst>
          </xdr:cNvPr>
          <xdr:cNvSpPr txBox="1">
            <a:spLocks noChangeAspect="1"/>
          </xdr:cNvSpPr>
        </xdr:nvSpPr>
        <xdr:spPr>
          <a:xfrm>
            <a:off x="3078513" y="3429000"/>
            <a:ext cx="548640"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AI</a:t>
            </a:r>
          </a:p>
        </xdr:txBody>
      </xdr:sp>
      <xdr:sp macro="" textlink="">
        <xdr:nvSpPr>
          <xdr:cNvPr id="247" name="Isosceles Triangle 246">
            <a:extLst>
              <a:ext uri="{FF2B5EF4-FFF2-40B4-BE49-F238E27FC236}">
                <a16:creationId xmlns:a16="http://schemas.microsoft.com/office/drawing/2014/main" id="{00000000-0008-0000-0600-0000F7000000}"/>
              </a:ext>
            </a:extLst>
          </xdr:cNvPr>
          <xdr:cNvSpPr/>
        </xdr:nvSpPr>
        <xdr:spPr>
          <a:xfrm rot="5400000">
            <a:off x="568452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248" name="Isosceles Triangle 247">
            <a:extLst>
              <a:ext uri="{FF2B5EF4-FFF2-40B4-BE49-F238E27FC236}">
                <a16:creationId xmlns:a16="http://schemas.microsoft.com/office/drawing/2014/main" id="{00000000-0008-0000-0600-0000F8000000}"/>
              </a:ext>
            </a:extLst>
          </xdr:cNvPr>
          <xdr:cNvSpPr/>
        </xdr:nvSpPr>
        <xdr:spPr>
          <a:xfrm rot="5400000">
            <a:off x="47250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249" name="Straight Connector 248">
            <a:extLst>
              <a:ext uri="{FF2B5EF4-FFF2-40B4-BE49-F238E27FC236}">
                <a16:creationId xmlns:a16="http://schemas.microsoft.com/office/drawing/2014/main" id="{00000000-0008-0000-0600-0000F9000000}"/>
              </a:ext>
            </a:extLst>
          </xdr:cNvPr>
          <xdr:cNvCxnSpPr>
            <a:stCxn id="247" idx="0"/>
            <a:endCxn id="247" idx="2"/>
          </xdr:cNvCxnSpPr>
        </xdr:nvCxnSpPr>
        <xdr:spPr>
          <a:xfrm flipH="1" flipV="1">
            <a:off x="582168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50" name="Straight Connector 249">
            <a:extLst>
              <a:ext uri="{FF2B5EF4-FFF2-40B4-BE49-F238E27FC236}">
                <a16:creationId xmlns:a16="http://schemas.microsoft.com/office/drawing/2014/main" id="{00000000-0008-0000-0600-0000FA000000}"/>
              </a:ext>
            </a:extLst>
          </xdr:cNvPr>
          <xdr:cNvCxnSpPr>
            <a:stCxn id="247" idx="0"/>
            <a:endCxn id="247" idx="4"/>
          </xdr:cNvCxnSpPr>
        </xdr:nvCxnSpPr>
        <xdr:spPr>
          <a:xfrm flipH="1">
            <a:off x="582168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51" name="Straight Connector 250">
            <a:extLst>
              <a:ext uri="{FF2B5EF4-FFF2-40B4-BE49-F238E27FC236}">
                <a16:creationId xmlns:a16="http://schemas.microsoft.com/office/drawing/2014/main" id="{00000000-0008-0000-0600-0000FB000000}"/>
              </a:ext>
            </a:extLst>
          </xdr:cNvPr>
          <xdr:cNvCxnSpPr>
            <a:stCxn id="248" idx="0"/>
            <a:endCxn id="248" idx="4"/>
          </xdr:cNvCxnSpPr>
        </xdr:nvCxnSpPr>
        <xdr:spPr>
          <a:xfrm flipH="1">
            <a:off x="60966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52" name="Straight Connector 251">
            <a:extLst>
              <a:ext uri="{FF2B5EF4-FFF2-40B4-BE49-F238E27FC236}">
                <a16:creationId xmlns:a16="http://schemas.microsoft.com/office/drawing/2014/main" id="{00000000-0008-0000-0600-0000FC000000}"/>
              </a:ext>
            </a:extLst>
          </xdr:cNvPr>
          <xdr:cNvCxnSpPr>
            <a:stCxn id="248" idx="0"/>
            <a:endCxn id="248" idx="2"/>
          </xdr:cNvCxnSpPr>
        </xdr:nvCxnSpPr>
        <xdr:spPr>
          <a:xfrm flipH="1" flipV="1">
            <a:off x="60966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53" name="Straight Connector 252">
            <a:extLst>
              <a:ext uri="{FF2B5EF4-FFF2-40B4-BE49-F238E27FC236}">
                <a16:creationId xmlns:a16="http://schemas.microsoft.com/office/drawing/2014/main" id="{00000000-0008-0000-0600-0000FD000000}"/>
              </a:ext>
            </a:extLst>
          </xdr:cNvPr>
          <xdr:cNvCxnSpPr>
            <a:stCxn id="247" idx="2"/>
            <a:endCxn id="248" idx="2"/>
          </xdr:cNvCxnSpPr>
        </xdr:nvCxnSpPr>
        <xdr:spPr>
          <a:xfrm flipH="1">
            <a:off x="609660" y="342900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54" name="Straight Connector 253">
            <a:extLst>
              <a:ext uri="{FF2B5EF4-FFF2-40B4-BE49-F238E27FC236}">
                <a16:creationId xmlns:a16="http://schemas.microsoft.com/office/drawing/2014/main" id="{00000000-0008-0000-0600-0000FE000000}"/>
              </a:ext>
            </a:extLst>
          </xdr:cNvPr>
          <xdr:cNvCxnSpPr>
            <a:stCxn id="247" idx="4"/>
            <a:endCxn id="248" idx="4"/>
          </xdr:cNvCxnSpPr>
        </xdr:nvCxnSpPr>
        <xdr:spPr>
          <a:xfrm flipH="1">
            <a:off x="609660" y="397764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4</xdr:col>
      <xdr:colOff>0</xdr:colOff>
      <xdr:row>41</xdr:row>
      <xdr:rowOff>1</xdr:rowOff>
    </xdr:from>
    <xdr:to>
      <xdr:col>24</xdr:col>
      <xdr:colOff>0</xdr:colOff>
      <xdr:row>43</xdr:row>
      <xdr:rowOff>1</xdr:rowOff>
    </xdr:to>
    <xdr:grpSp>
      <xdr:nvGrpSpPr>
        <xdr:cNvPr id="255" name="Group 254">
          <a:extLst>
            <a:ext uri="{FF2B5EF4-FFF2-40B4-BE49-F238E27FC236}">
              <a16:creationId xmlns:a16="http://schemas.microsoft.com/office/drawing/2014/main" id="{00000000-0008-0000-0600-0000FF000000}"/>
            </a:ext>
          </a:extLst>
        </xdr:cNvPr>
        <xdr:cNvGrpSpPr/>
      </xdr:nvGrpSpPr>
      <xdr:grpSpPr>
        <a:xfrm>
          <a:off x="1066800" y="11455401"/>
          <a:ext cx="5334000" cy="558800"/>
          <a:chOff x="609600" y="3429000"/>
          <a:chExt cx="5486400" cy="548640"/>
        </a:xfrm>
      </xdr:grpSpPr>
      <xdr:sp macro="" textlink="">
        <xdr:nvSpPr>
          <xdr:cNvPr id="256" name="TextBox 67">
            <a:extLst>
              <a:ext uri="{FF2B5EF4-FFF2-40B4-BE49-F238E27FC236}">
                <a16:creationId xmlns:a16="http://schemas.microsoft.com/office/drawing/2014/main" id="{00000000-0008-0000-0600-000000010000}"/>
              </a:ext>
            </a:extLst>
          </xdr:cNvPr>
          <xdr:cNvSpPr txBox="1">
            <a:spLocks noChangeAspect="1"/>
          </xdr:cNvSpPr>
        </xdr:nvSpPr>
        <xdr:spPr>
          <a:xfrm>
            <a:off x="3627088" y="344385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Zone 6 Temp.</a:t>
            </a:r>
          </a:p>
        </xdr:txBody>
      </xdr:sp>
      <xdr:sp macro="" textlink="">
        <xdr:nvSpPr>
          <xdr:cNvPr id="257" name="TextBox 65">
            <a:extLst>
              <a:ext uri="{FF2B5EF4-FFF2-40B4-BE49-F238E27FC236}">
                <a16:creationId xmlns:a16="http://schemas.microsoft.com/office/drawing/2014/main" id="{00000000-0008-0000-0600-000001010000}"/>
              </a:ext>
            </a:extLst>
          </xdr:cNvPr>
          <xdr:cNvSpPr txBox="1">
            <a:spLocks noChangeAspect="1"/>
          </xdr:cNvSpPr>
        </xdr:nvSpPr>
        <xdr:spPr>
          <a:xfrm>
            <a:off x="609600" y="342900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Note 1</a:t>
            </a:r>
          </a:p>
        </xdr:txBody>
      </xdr:sp>
      <xdr:sp macro="" textlink="">
        <xdr:nvSpPr>
          <xdr:cNvPr id="258" name="TextBox 40">
            <a:extLst>
              <a:ext uri="{FF2B5EF4-FFF2-40B4-BE49-F238E27FC236}">
                <a16:creationId xmlns:a16="http://schemas.microsoft.com/office/drawing/2014/main" id="{00000000-0008-0000-0600-000002010000}"/>
              </a:ext>
            </a:extLst>
          </xdr:cNvPr>
          <xdr:cNvSpPr txBox="1">
            <a:spLocks noChangeAspect="1"/>
          </xdr:cNvSpPr>
        </xdr:nvSpPr>
        <xdr:spPr>
          <a:xfrm>
            <a:off x="3078513" y="3429000"/>
            <a:ext cx="548640"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AI</a:t>
            </a:r>
          </a:p>
        </xdr:txBody>
      </xdr:sp>
      <xdr:sp macro="" textlink="">
        <xdr:nvSpPr>
          <xdr:cNvPr id="259" name="Isosceles Triangle 258">
            <a:extLst>
              <a:ext uri="{FF2B5EF4-FFF2-40B4-BE49-F238E27FC236}">
                <a16:creationId xmlns:a16="http://schemas.microsoft.com/office/drawing/2014/main" id="{00000000-0008-0000-0600-000003010000}"/>
              </a:ext>
            </a:extLst>
          </xdr:cNvPr>
          <xdr:cNvSpPr/>
        </xdr:nvSpPr>
        <xdr:spPr>
          <a:xfrm rot="5400000">
            <a:off x="568452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260" name="Isosceles Triangle 259">
            <a:extLst>
              <a:ext uri="{FF2B5EF4-FFF2-40B4-BE49-F238E27FC236}">
                <a16:creationId xmlns:a16="http://schemas.microsoft.com/office/drawing/2014/main" id="{00000000-0008-0000-0600-000004010000}"/>
              </a:ext>
            </a:extLst>
          </xdr:cNvPr>
          <xdr:cNvSpPr/>
        </xdr:nvSpPr>
        <xdr:spPr>
          <a:xfrm rot="5400000">
            <a:off x="47250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261" name="Straight Connector 260">
            <a:extLst>
              <a:ext uri="{FF2B5EF4-FFF2-40B4-BE49-F238E27FC236}">
                <a16:creationId xmlns:a16="http://schemas.microsoft.com/office/drawing/2014/main" id="{00000000-0008-0000-0600-000005010000}"/>
              </a:ext>
            </a:extLst>
          </xdr:cNvPr>
          <xdr:cNvCxnSpPr>
            <a:stCxn id="259" idx="0"/>
            <a:endCxn id="259" idx="2"/>
          </xdr:cNvCxnSpPr>
        </xdr:nvCxnSpPr>
        <xdr:spPr>
          <a:xfrm flipH="1" flipV="1">
            <a:off x="582168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62" name="Straight Connector 261">
            <a:extLst>
              <a:ext uri="{FF2B5EF4-FFF2-40B4-BE49-F238E27FC236}">
                <a16:creationId xmlns:a16="http://schemas.microsoft.com/office/drawing/2014/main" id="{00000000-0008-0000-0600-000006010000}"/>
              </a:ext>
            </a:extLst>
          </xdr:cNvPr>
          <xdr:cNvCxnSpPr>
            <a:stCxn id="259" idx="0"/>
            <a:endCxn id="259" idx="4"/>
          </xdr:cNvCxnSpPr>
        </xdr:nvCxnSpPr>
        <xdr:spPr>
          <a:xfrm flipH="1">
            <a:off x="582168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63" name="Straight Connector 262">
            <a:extLst>
              <a:ext uri="{FF2B5EF4-FFF2-40B4-BE49-F238E27FC236}">
                <a16:creationId xmlns:a16="http://schemas.microsoft.com/office/drawing/2014/main" id="{00000000-0008-0000-0600-000007010000}"/>
              </a:ext>
            </a:extLst>
          </xdr:cNvPr>
          <xdr:cNvCxnSpPr>
            <a:stCxn id="260" idx="0"/>
            <a:endCxn id="260" idx="4"/>
          </xdr:cNvCxnSpPr>
        </xdr:nvCxnSpPr>
        <xdr:spPr>
          <a:xfrm flipH="1">
            <a:off x="60966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64" name="Straight Connector 263">
            <a:extLst>
              <a:ext uri="{FF2B5EF4-FFF2-40B4-BE49-F238E27FC236}">
                <a16:creationId xmlns:a16="http://schemas.microsoft.com/office/drawing/2014/main" id="{00000000-0008-0000-0600-000008010000}"/>
              </a:ext>
            </a:extLst>
          </xdr:cNvPr>
          <xdr:cNvCxnSpPr>
            <a:stCxn id="260" idx="0"/>
            <a:endCxn id="260" idx="2"/>
          </xdr:cNvCxnSpPr>
        </xdr:nvCxnSpPr>
        <xdr:spPr>
          <a:xfrm flipH="1" flipV="1">
            <a:off x="60966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65" name="Straight Connector 264">
            <a:extLst>
              <a:ext uri="{FF2B5EF4-FFF2-40B4-BE49-F238E27FC236}">
                <a16:creationId xmlns:a16="http://schemas.microsoft.com/office/drawing/2014/main" id="{00000000-0008-0000-0600-000009010000}"/>
              </a:ext>
            </a:extLst>
          </xdr:cNvPr>
          <xdr:cNvCxnSpPr>
            <a:stCxn id="259" idx="2"/>
            <a:endCxn id="260" idx="2"/>
          </xdr:cNvCxnSpPr>
        </xdr:nvCxnSpPr>
        <xdr:spPr>
          <a:xfrm flipH="1">
            <a:off x="609660" y="342900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66" name="Straight Connector 265">
            <a:extLst>
              <a:ext uri="{FF2B5EF4-FFF2-40B4-BE49-F238E27FC236}">
                <a16:creationId xmlns:a16="http://schemas.microsoft.com/office/drawing/2014/main" id="{00000000-0008-0000-0600-00000A010000}"/>
              </a:ext>
            </a:extLst>
          </xdr:cNvPr>
          <xdr:cNvCxnSpPr>
            <a:stCxn id="259" idx="4"/>
            <a:endCxn id="260" idx="4"/>
          </xdr:cNvCxnSpPr>
        </xdr:nvCxnSpPr>
        <xdr:spPr>
          <a:xfrm flipH="1">
            <a:off x="609660" y="397764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4</xdr:col>
      <xdr:colOff>0</xdr:colOff>
      <xdr:row>43</xdr:row>
      <xdr:rowOff>0</xdr:rowOff>
    </xdr:from>
    <xdr:to>
      <xdr:col>24</xdr:col>
      <xdr:colOff>0</xdr:colOff>
      <xdr:row>45</xdr:row>
      <xdr:rowOff>0</xdr:rowOff>
    </xdr:to>
    <xdr:grpSp>
      <xdr:nvGrpSpPr>
        <xdr:cNvPr id="267" name="Group 266">
          <a:extLst>
            <a:ext uri="{FF2B5EF4-FFF2-40B4-BE49-F238E27FC236}">
              <a16:creationId xmlns:a16="http://schemas.microsoft.com/office/drawing/2014/main" id="{00000000-0008-0000-0600-00000B010000}"/>
            </a:ext>
          </a:extLst>
        </xdr:cNvPr>
        <xdr:cNvGrpSpPr/>
      </xdr:nvGrpSpPr>
      <xdr:grpSpPr>
        <a:xfrm>
          <a:off x="1066800" y="12014200"/>
          <a:ext cx="5334000" cy="558800"/>
          <a:chOff x="609600" y="3429000"/>
          <a:chExt cx="5486400" cy="548640"/>
        </a:xfrm>
      </xdr:grpSpPr>
      <xdr:sp macro="" textlink="">
        <xdr:nvSpPr>
          <xdr:cNvPr id="268" name="TextBox 67">
            <a:extLst>
              <a:ext uri="{FF2B5EF4-FFF2-40B4-BE49-F238E27FC236}">
                <a16:creationId xmlns:a16="http://schemas.microsoft.com/office/drawing/2014/main" id="{00000000-0008-0000-0600-00000C010000}"/>
              </a:ext>
            </a:extLst>
          </xdr:cNvPr>
          <xdr:cNvSpPr txBox="1">
            <a:spLocks noChangeAspect="1"/>
          </xdr:cNvSpPr>
        </xdr:nvSpPr>
        <xdr:spPr>
          <a:xfrm>
            <a:off x="3627088" y="344385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Zone 7 Temp.</a:t>
            </a:r>
          </a:p>
        </xdr:txBody>
      </xdr:sp>
      <xdr:sp macro="" textlink="">
        <xdr:nvSpPr>
          <xdr:cNvPr id="269" name="TextBox 65">
            <a:extLst>
              <a:ext uri="{FF2B5EF4-FFF2-40B4-BE49-F238E27FC236}">
                <a16:creationId xmlns:a16="http://schemas.microsoft.com/office/drawing/2014/main" id="{00000000-0008-0000-0600-00000D010000}"/>
              </a:ext>
            </a:extLst>
          </xdr:cNvPr>
          <xdr:cNvSpPr txBox="1">
            <a:spLocks noChangeAspect="1"/>
          </xdr:cNvSpPr>
        </xdr:nvSpPr>
        <xdr:spPr>
          <a:xfrm>
            <a:off x="609600" y="342900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Note 1</a:t>
            </a:r>
          </a:p>
        </xdr:txBody>
      </xdr:sp>
      <xdr:sp macro="" textlink="">
        <xdr:nvSpPr>
          <xdr:cNvPr id="270" name="TextBox 40">
            <a:extLst>
              <a:ext uri="{FF2B5EF4-FFF2-40B4-BE49-F238E27FC236}">
                <a16:creationId xmlns:a16="http://schemas.microsoft.com/office/drawing/2014/main" id="{00000000-0008-0000-0600-00000E010000}"/>
              </a:ext>
            </a:extLst>
          </xdr:cNvPr>
          <xdr:cNvSpPr txBox="1">
            <a:spLocks noChangeAspect="1"/>
          </xdr:cNvSpPr>
        </xdr:nvSpPr>
        <xdr:spPr>
          <a:xfrm>
            <a:off x="3078513" y="3429000"/>
            <a:ext cx="548640"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AI</a:t>
            </a:r>
          </a:p>
        </xdr:txBody>
      </xdr:sp>
      <xdr:sp macro="" textlink="">
        <xdr:nvSpPr>
          <xdr:cNvPr id="271" name="Isosceles Triangle 270">
            <a:extLst>
              <a:ext uri="{FF2B5EF4-FFF2-40B4-BE49-F238E27FC236}">
                <a16:creationId xmlns:a16="http://schemas.microsoft.com/office/drawing/2014/main" id="{00000000-0008-0000-0600-00000F010000}"/>
              </a:ext>
            </a:extLst>
          </xdr:cNvPr>
          <xdr:cNvSpPr/>
        </xdr:nvSpPr>
        <xdr:spPr>
          <a:xfrm rot="5400000">
            <a:off x="568452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272" name="Isosceles Triangle 271">
            <a:extLst>
              <a:ext uri="{FF2B5EF4-FFF2-40B4-BE49-F238E27FC236}">
                <a16:creationId xmlns:a16="http://schemas.microsoft.com/office/drawing/2014/main" id="{00000000-0008-0000-0600-000010010000}"/>
              </a:ext>
            </a:extLst>
          </xdr:cNvPr>
          <xdr:cNvSpPr/>
        </xdr:nvSpPr>
        <xdr:spPr>
          <a:xfrm rot="5400000">
            <a:off x="47250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273" name="Straight Connector 272">
            <a:extLst>
              <a:ext uri="{FF2B5EF4-FFF2-40B4-BE49-F238E27FC236}">
                <a16:creationId xmlns:a16="http://schemas.microsoft.com/office/drawing/2014/main" id="{00000000-0008-0000-0600-000011010000}"/>
              </a:ext>
            </a:extLst>
          </xdr:cNvPr>
          <xdr:cNvCxnSpPr>
            <a:stCxn id="271" idx="0"/>
            <a:endCxn id="271" idx="2"/>
          </xdr:cNvCxnSpPr>
        </xdr:nvCxnSpPr>
        <xdr:spPr>
          <a:xfrm flipH="1" flipV="1">
            <a:off x="582168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74" name="Straight Connector 273">
            <a:extLst>
              <a:ext uri="{FF2B5EF4-FFF2-40B4-BE49-F238E27FC236}">
                <a16:creationId xmlns:a16="http://schemas.microsoft.com/office/drawing/2014/main" id="{00000000-0008-0000-0600-000012010000}"/>
              </a:ext>
            </a:extLst>
          </xdr:cNvPr>
          <xdr:cNvCxnSpPr>
            <a:stCxn id="271" idx="0"/>
            <a:endCxn id="271" idx="4"/>
          </xdr:cNvCxnSpPr>
        </xdr:nvCxnSpPr>
        <xdr:spPr>
          <a:xfrm flipH="1">
            <a:off x="582168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75" name="Straight Connector 274">
            <a:extLst>
              <a:ext uri="{FF2B5EF4-FFF2-40B4-BE49-F238E27FC236}">
                <a16:creationId xmlns:a16="http://schemas.microsoft.com/office/drawing/2014/main" id="{00000000-0008-0000-0600-000013010000}"/>
              </a:ext>
            </a:extLst>
          </xdr:cNvPr>
          <xdr:cNvCxnSpPr>
            <a:stCxn id="272" idx="0"/>
            <a:endCxn id="272" idx="4"/>
          </xdr:cNvCxnSpPr>
        </xdr:nvCxnSpPr>
        <xdr:spPr>
          <a:xfrm flipH="1">
            <a:off x="60966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76" name="Straight Connector 275">
            <a:extLst>
              <a:ext uri="{FF2B5EF4-FFF2-40B4-BE49-F238E27FC236}">
                <a16:creationId xmlns:a16="http://schemas.microsoft.com/office/drawing/2014/main" id="{00000000-0008-0000-0600-000014010000}"/>
              </a:ext>
            </a:extLst>
          </xdr:cNvPr>
          <xdr:cNvCxnSpPr>
            <a:stCxn id="272" idx="0"/>
            <a:endCxn id="272" idx="2"/>
          </xdr:cNvCxnSpPr>
        </xdr:nvCxnSpPr>
        <xdr:spPr>
          <a:xfrm flipH="1" flipV="1">
            <a:off x="60966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77" name="Straight Connector 276">
            <a:extLst>
              <a:ext uri="{FF2B5EF4-FFF2-40B4-BE49-F238E27FC236}">
                <a16:creationId xmlns:a16="http://schemas.microsoft.com/office/drawing/2014/main" id="{00000000-0008-0000-0600-000015010000}"/>
              </a:ext>
            </a:extLst>
          </xdr:cNvPr>
          <xdr:cNvCxnSpPr>
            <a:stCxn id="271" idx="2"/>
            <a:endCxn id="272" idx="2"/>
          </xdr:cNvCxnSpPr>
        </xdr:nvCxnSpPr>
        <xdr:spPr>
          <a:xfrm flipH="1">
            <a:off x="609660" y="342900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78" name="Straight Connector 277">
            <a:extLst>
              <a:ext uri="{FF2B5EF4-FFF2-40B4-BE49-F238E27FC236}">
                <a16:creationId xmlns:a16="http://schemas.microsoft.com/office/drawing/2014/main" id="{00000000-0008-0000-0600-000016010000}"/>
              </a:ext>
            </a:extLst>
          </xdr:cNvPr>
          <xdr:cNvCxnSpPr>
            <a:stCxn id="271" idx="4"/>
            <a:endCxn id="272" idx="4"/>
          </xdr:cNvCxnSpPr>
        </xdr:nvCxnSpPr>
        <xdr:spPr>
          <a:xfrm flipH="1">
            <a:off x="609660" y="397764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36</xdr:col>
      <xdr:colOff>0</xdr:colOff>
      <xdr:row>37</xdr:row>
      <xdr:rowOff>0</xdr:rowOff>
    </xdr:from>
    <xdr:to>
      <xdr:col>51</xdr:col>
      <xdr:colOff>1</xdr:colOff>
      <xdr:row>39</xdr:row>
      <xdr:rowOff>0</xdr:rowOff>
    </xdr:to>
    <xdr:grpSp>
      <xdr:nvGrpSpPr>
        <xdr:cNvPr id="279" name="Group 278">
          <a:extLst>
            <a:ext uri="{FF2B5EF4-FFF2-40B4-BE49-F238E27FC236}">
              <a16:creationId xmlns:a16="http://schemas.microsoft.com/office/drawing/2014/main" id="{00000000-0008-0000-0600-000017010000}"/>
            </a:ext>
          </a:extLst>
        </xdr:cNvPr>
        <xdr:cNvGrpSpPr/>
      </xdr:nvGrpSpPr>
      <xdr:grpSpPr>
        <a:xfrm flipH="1">
          <a:off x="9601200" y="10337800"/>
          <a:ext cx="4000501" cy="558800"/>
          <a:chOff x="609656" y="4343384"/>
          <a:chExt cx="3840443" cy="548640"/>
        </a:xfrm>
      </xdr:grpSpPr>
      <xdr:sp macro="" textlink="">
        <xdr:nvSpPr>
          <xdr:cNvPr id="280" name="TextBox 101">
            <a:extLst>
              <a:ext uri="{FF2B5EF4-FFF2-40B4-BE49-F238E27FC236}">
                <a16:creationId xmlns:a16="http://schemas.microsoft.com/office/drawing/2014/main" id="{00000000-0008-0000-0600-000018010000}"/>
              </a:ext>
            </a:extLst>
          </xdr:cNvPr>
          <xdr:cNvSpPr txBox="1">
            <a:spLocks noChangeAspect="1"/>
          </xdr:cNvSpPr>
        </xdr:nvSpPr>
        <xdr:spPr>
          <a:xfrm flipH="1">
            <a:off x="609656" y="4343390"/>
            <a:ext cx="3017490"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Highest Zone Temp.</a:t>
            </a:r>
          </a:p>
        </xdr:txBody>
      </xdr:sp>
      <xdr:sp macro="" textlink="">
        <xdr:nvSpPr>
          <xdr:cNvPr id="281" name="Snip Same Side Corner Rectangle 601">
            <a:extLst>
              <a:ext uri="{FF2B5EF4-FFF2-40B4-BE49-F238E27FC236}">
                <a16:creationId xmlns:a16="http://schemas.microsoft.com/office/drawing/2014/main" id="{00000000-0008-0000-0600-000019010000}"/>
              </a:ext>
            </a:extLst>
          </xdr:cNvPr>
          <xdr:cNvSpPr/>
        </xdr:nvSpPr>
        <xdr:spPr>
          <a:xfrm rot="5400000">
            <a:off x="3764305" y="4206231"/>
            <a:ext cx="548634" cy="822952"/>
          </a:xfrm>
          <a:prstGeom prst="snip2SameRect">
            <a:avLst>
              <a:gd name="adj1" fmla="val 34080"/>
              <a:gd name="adj2" fmla="val 0"/>
            </a:avLst>
          </a:prstGeom>
          <a:solidFill>
            <a:schemeClr val="accent6">
              <a:lumMod val="75000"/>
            </a:schemeClr>
          </a:solidFill>
          <a:ln w="38100" cap="rnd">
            <a:solidFill>
              <a:schemeClr val="accent6">
                <a:lumMod val="60000"/>
                <a:lumOff val="40000"/>
              </a:schemeClr>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solidFill>
                <a:schemeClr val="tx1"/>
              </a:solidFill>
            </a:endParaRPr>
          </a:p>
        </xdr:txBody>
      </xdr:sp>
      <xdr:sp macro="" textlink="">
        <xdr:nvSpPr>
          <xdr:cNvPr id="282" name="Rectangle 281">
            <a:extLst>
              <a:ext uri="{FF2B5EF4-FFF2-40B4-BE49-F238E27FC236}">
                <a16:creationId xmlns:a16="http://schemas.microsoft.com/office/drawing/2014/main" id="{00000000-0008-0000-0600-00001A010000}"/>
              </a:ext>
            </a:extLst>
          </xdr:cNvPr>
          <xdr:cNvSpPr/>
        </xdr:nvSpPr>
        <xdr:spPr>
          <a:xfrm>
            <a:off x="609660" y="4343389"/>
            <a:ext cx="3017486" cy="548611"/>
          </a:xfrm>
          <a:prstGeom prst="rect">
            <a:avLst/>
          </a:prstGeom>
          <a:noFill/>
          <a:ln w="38100" cap="rnd">
            <a:solidFill>
              <a:schemeClr val="accent6">
                <a:lumMod val="60000"/>
                <a:lumOff val="40000"/>
              </a:schemeClr>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283" name="TextBox 182">
            <a:extLst>
              <a:ext uri="{FF2B5EF4-FFF2-40B4-BE49-F238E27FC236}">
                <a16:creationId xmlns:a16="http://schemas.microsoft.com/office/drawing/2014/main" id="{00000000-0008-0000-0600-00001B010000}"/>
              </a:ext>
            </a:extLst>
          </xdr:cNvPr>
          <xdr:cNvSpPr txBox="1">
            <a:spLocks noChangeAspect="1"/>
          </xdr:cNvSpPr>
        </xdr:nvSpPr>
        <xdr:spPr>
          <a:xfrm>
            <a:off x="3627147" y="4343384"/>
            <a:ext cx="822952" cy="54864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VP</a:t>
            </a:r>
          </a:p>
        </xdr:txBody>
      </xdr:sp>
    </xdr:grpSp>
    <xdr:clientData/>
  </xdr:twoCellAnchor>
  <xdr:twoCellAnchor>
    <xdr:from>
      <xdr:col>46</xdr:col>
      <xdr:colOff>0</xdr:colOff>
      <xdr:row>16</xdr:row>
      <xdr:rowOff>0</xdr:rowOff>
    </xdr:from>
    <xdr:to>
      <xdr:col>61</xdr:col>
      <xdr:colOff>0</xdr:colOff>
      <xdr:row>18</xdr:row>
      <xdr:rowOff>0</xdr:rowOff>
    </xdr:to>
    <xdr:grpSp>
      <xdr:nvGrpSpPr>
        <xdr:cNvPr id="284" name="Group 283">
          <a:extLst>
            <a:ext uri="{FF2B5EF4-FFF2-40B4-BE49-F238E27FC236}">
              <a16:creationId xmlns:a16="http://schemas.microsoft.com/office/drawing/2014/main" id="{00000000-0008-0000-0600-00001C010000}"/>
            </a:ext>
          </a:extLst>
        </xdr:cNvPr>
        <xdr:cNvGrpSpPr/>
      </xdr:nvGrpSpPr>
      <xdr:grpSpPr>
        <a:xfrm flipH="1">
          <a:off x="12268200" y="4470400"/>
          <a:ext cx="4000500" cy="558800"/>
          <a:chOff x="609656" y="4343384"/>
          <a:chExt cx="3840443" cy="548640"/>
        </a:xfrm>
      </xdr:grpSpPr>
      <xdr:sp macro="" textlink="">
        <xdr:nvSpPr>
          <xdr:cNvPr id="285" name="TextBox 101">
            <a:extLst>
              <a:ext uri="{FF2B5EF4-FFF2-40B4-BE49-F238E27FC236}">
                <a16:creationId xmlns:a16="http://schemas.microsoft.com/office/drawing/2014/main" id="{00000000-0008-0000-0600-00001D010000}"/>
              </a:ext>
            </a:extLst>
          </xdr:cNvPr>
          <xdr:cNvSpPr txBox="1">
            <a:spLocks noChangeAspect="1"/>
          </xdr:cNvSpPr>
        </xdr:nvSpPr>
        <xdr:spPr>
          <a:xfrm flipH="1">
            <a:off x="609656" y="4343390"/>
            <a:ext cx="3017490"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Highest Zone Temp.</a:t>
            </a:r>
          </a:p>
        </xdr:txBody>
      </xdr:sp>
      <xdr:sp macro="" textlink="">
        <xdr:nvSpPr>
          <xdr:cNvPr id="286" name="Snip Same Side Corner Rectangle 606">
            <a:extLst>
              <a:ext uri="{FF2B5EF4-FFF2-40B4-BE49-F238E27FC236}">
                <a16:creationId xmlns:a16="http://schemas.microsoft.com/office/drawing/2014/main" id="{00000000-0008-0000-0600-00001E010000}"/>
              </a:ext>
            </a:extLst>
          </xdr:cNvPr>
          <xdr:cNvSpPr/>
        </xdr:nvSpPr>
        <xdr:spPr>
          <a:xfrm rot="5400000">
            <a:off x="3764305" y="4206231"/>
            <a:ext cx="548634" cy="822952"/>
          </a:xfrm>
          <a:prstGeom prst="snip2SameRect">
            <a:avLst>
              <a:gd name="adj1" fmla="val 34080"/>
              <a:gd name="adj2" fmla="val 0"/>
            </a:avLst>
          </a:prstGeom>
          <a:solidFill>
            <a:schemeClr val="accent6">
              <a:lumMod val="75000"/>
            </a:schemeClr>
          </a:solidFill>
          <a:ln w="38100" cap="rnd">
            <a:solidFill>
              <a:schemeClr val="accent6">
                <a:lumMod val="60000"/>
                <a:lumOff val="40000"/>
              </a:schemeClr>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solidFill>
                <a:schemeClr val="tx1"/>
              </a:solidFill>
            </a:endParaRPr>
          </a:p>
        </xdr:txBody>
      </xdr:sp>
      <xdr:sp macro="" textlink="">
        <xdr:nvSpPr>
          <xdr:cNvPr id="287" name="Rectangle 286">
            <a:extLst>
              <a:ext uri="{FF2B5EF4-FFF2-40B4-BE49-F238E27FC236}">
                <a16:creationId xmlns:a16="http://schemas.microsoft.com/office/drawing/2014/main" id="{00000000-0008-0000-0600-00001F010000}"/>
              </a:ext>
            </a:extLst>
          </xdr:cNvPr>
          <xdr:cNvSpPr/>
        </xdr:nvSpPr>
        <xdr:spPr>
          <a:xfrm>
            <a:off x="609660" y="4343389"/>
            <a:ext cx="3017486" cy="548611"/>
          </a:xfrm>
          <a:prstGeom prst="rect">
            <a:avLst/>
          </a:prstGeom>
          <a:noFill/>
          <a:ln w="38100" cap="rnd">
            <a:solidFill>
              <a:schemeClr val="accent6">
                <a:lumMod val="60000"/>
                <a:lumOff val="40000"/>
              </a:schemeClr>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288" name="TextBox 182">
            <a:extLst>
              <a:ext uri="{FF2B5EF4-FFF2-40B4-BE49-F238E27FC236}">
                <a16:creationId xmlns:a16="http://schemas.microsoft.com/office/drawing/2014/main" id="{00000000-0008-0000-0600-000020010000}"/>
              </a:ext>
            </a:extLst>
          </xdr:cNvPr>
          <xdr:cNvSpPr txBox="1">
            <a:spLocks noChangeAspect="1"/>
          </xdr:cNvSpPr>
        </xdr:nvSpPr>
        <xdr:spPr>
          <a:xfrm>
            <a:off x="3627147" y="4343384"/>
            <a:ext cx="822952" cy="54864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VP</a:t>
            </a:r>
          </a:p>
        </xdr:txBody>
      </xdr:sp>
    </xdr:grpSp>
    <xdr:clientData/>
  </xdr:twoCellAnchor>
</xdr:wsDr>
</file>

<file path=xl/theme/theme1.xml><?xml version="1.0" encoding="utf-8"?>
<a:theme xmlns:a="http://schemas.openxmlformats.org/drawingml/2006/main" name="Office Theme">
  <a:themeElements>
    <a:clrScheme name="FDE Primary">
      <a:dk1>
        <a:srgbClr val="000000"/>
      </a:dk1>
      <a:lt1>
        <a:srgbClr val="FFFFFF"/>
      </a:lt1>
      <a:dk2>
        <a:srgbClr val="FFFFFF"/>
      </a:dk2>
      <a:lt2>
        <a:srgbClr val="000000"/>
      </a:lt2>
      <a:accent1>
        <a:srgbClr val="FF0000"/>
      </a:accent1>
      <a:accent2>
        <a:srgbClr val="FFFF00"/>
      </a:accent2>
      <a:accent3>
        <a:srgbClr val="FF9933"/>
      </a:accent3>
      <a:accent4>
        <a:srgbClr val="009900"/>
      </a:accent4>
      <a:accent5>
        <a:srgbClr val="0000FF"/>
      </a:accent5>
      <a:accent6>
        <a:srgbClr val="9933FF"/>
      </a:accent6>
      <a:hlink>
        <a:srgbClr val="00B0F0"/>
      </a:hlink>
      <a:folHlink>
        <a:srgbClr val="6565FF"/>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noFill/>
        <a:ln w="38100" cap="rnd">
          <a:solidFill>
            <a:schemeClr val="accent4"/>
          </a:solidFill>
        </a:ln>
      </a:spPr>
      <a:bodyPr/>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youtube.com/watch?v=SEVKiX2thGI" TargetMode="External"/><Relationship Id="rId3" Type="http://schemas.openxmlformats.org/officeDocument/2006/relationships/hyperlink" Target="https://support.office.com/en-us/article/Turn-the-snap-to-grid-and-snap-to-object-options-on-or-off-817da2d4-40cc-4cff-b0de-1359ecbe95e3" TargetMode="External"/><Relationship Id="rId7" Type="http://schemas.openxmlformats.org/officeDocument/2006/relationships/hyperlink" Target="https://www.youtube.com/watch?v=7P2_2kdl1FE" TargetMode="External"/><Relationship Id="rId2" Type="http://schemas.openxmlformats.org/officeDocument/2006/relationships/hyperlink" Target="https://support.office.com/en-us/article/Change-a-theme-and-make-it-the-default-in-Word-or-Excel-c846f997-968e-4daa-b2d4-42bd2afef904" TargetMode="External"/><Relationship Id="rId1" Type="http://schemas.openxmlformats.org/officeDocument/2006/relationships/hyperlink" Target="https://acrobatusers.com/tutorials/how-to-create-a-custom-page-size" TargetMode="External"/><Relationship Id="rId6" Type="http://schemas.openxmlformats.org/officeDocument/2006/relationships/hyperlink" Target="https://www.youtube.com/watch?v=9sdI088G93I" TargetMode="External"/><Relationship Id="rId5" Type="http://schemas.openxmlformats.org/officeDocument/2006/relationships/hyperlink" Target="https://www.youtube.com/watch?v=IxCCHgcvXFU" TargetMode="External"/><Relationship Id="rId10" Type="http://schemas.openxmlformats.org/officeDocument/2006/relationships/drawing" Target="../drawings/drawing1.xml"/><Relationship Id="rId4" Type="http://schemas.openxmlformats.org/officeDocument/2006/relationships/hyperlink" Target="https://support.office.com/en-us/article/add-shapes-0e492bb4-3f91-43b5-803f-dd0998e0eb89" TargetMode="External"/><Relationship Id="rId9"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image" Target="../media/image7.emf"/><Relationship Id="rId3" Type="http://schemas.openxmlformats.org/officeDocument/2006/relationships/drawing" Target="../drawings/drawing2.xml"/><Relationship Id="rId7" Type="http://schemas.openxmlformats.org/officeDocument/2006/relationships/control" Target="../activeX/activeX2.xml"/><Relationship Id="rId12" Type="http://schemas.openxmlformats.org/officeDocument/2006/relationships/image" Target="../media/image9.emf"/><Relationship Id="rId2" Type="http://schemas.openxmlformats.org/officeDocument/2006/relationships/printerSettings" Target="../printerSettings/printerSettings2.bin"/><Relationship Id="rId1" Type="http://schemas.openxmlformats.org/officeDocument/2006/relationships/hyperlink" Target="../../FDE%20Tools/Logic%20Diagrams/Logic%20Diagram%20Tool/Examples/Logic%20Diagram%20Symbols%20v5.ppsx" TargetMode="External"/><Relationship Id="rId6" Type="http://schemas.openxmlformats.org/officeDocument/2006/relationships/image" Target="../media/image6.emf"/><Relationship Id="rId11" Type="http://schemas.openxmlformats.org/officeDocument/2006/relationships/control" Target="../activeX/activeX4.xml"/><Relationship Id="rId5" Type="http://schemas.openxmlformats.org/officeDocument/2006/relationships/control" Target="../activeX/activeX1.xml"/><Relationship Id="rId10" Type="http://schemas.openxmlformats.org/officeDocument/2006/relationships/image" Target="../media/image8.emf"/><Relationship Id="rId4" Type="http://schemas.openxmlformats.org/officeDocument/2006/relationships/vmlDrawing" Target="../drawings/vmlDrawing1.vml"/><Relationship Id="rId9" Type="http://schemas.openxmlformats.org/officeDocument/2006/relationships/control" Target="../activeX/activeX3.xml"/></Relationships>
</file>

<file path=xl/worksheets/_rels/sheet3.xml.rels><?xml version="1.0" encoding="UTF-8" standalone="yes"?>
<Relationships xmlns="http://schemas.openxmlformats.org/package/2006/relationships"><Relationship Id="rId8" Type="http://schemas.openxmlformats.org/officeDocument/2006/relationships/image" Target="../media/image13.emf"/><Relationship Id="rId13" Type="http://schemas.openxmlformats.org/officeDocument/2006/relationships/control" Target="../activeX/activeX9.xml"/><Relationship Id="rId3" Type="http://schemas.openxmlformats.org/officeDocument/2006/relationships/drawing" Target="../drawings/drawing3.xml"/><Relationship Id="rId7" Type="http://schemas.openxmlformats.org/officeDocument/2006/relationships/control" Target="../activeX/activeX6.xml"/><Relationship Id="rId12" Type="http://schemas.openxmlformats.org/officeDocument/2006/relationships/image" Target="../media/image15.emf"/><Relationship Id="rId2" Type="http://schemas.openxmlformats.org/officeDocument/2006/relationships/printerSettings" Target="../printerSettings/printerSettings3.bin"/><Relationship Id="rId1" Type="http://schemas.openxmlformats.org/officeDocument/2006/relationships/hyperlink" Target="file:///C:\Users\dsellers\AppData\Roaming\Microsoft\Excel\Starting%20Point%20v1306077470057373933\Logic%20Diagram%20Symbols%20v1.ppsx" TargetMode="External"/><Relationship Id="rId6" Type="http://schemas.openxmlformats.org/officeDocument/2006/relationships/image" Target="../media/image12.emf"/><Relationship Id="rId11" Type="http://schemas.openxmlformats.org/officeDocument/2006/relationships/control" Target="../activeX/activeX8.xml"/><Relationship Id="rId5" Type="http://schemas.openxmlformats.org/officeDocument/2006/relationships/control" Target="../activeX/activeX5.xml"/><Relationship Id="rId10" Type="http://schemas.openxmlformats.org/officeDocument/2006/relationships/image" Target="../media/image14.emf"/><Relationship Id="rId4" Type="http://schemas.openxmlformats.org/officeDocument/2006/relationships/vmlDrawing" Target="../drawings/vmlDrawing2.vml"/><Relationship Id="rId9" Type="http://schemas.openxmlformats.org/officeDocument/2006/relationships/control" Target="../activeX/activeX7.xml"/><Relationship Id="rId14" Type="http://schemas.openxmlformats.org/officeDocument/2006/relationships/image" Target="../media/image16.emf"/></Relationships>
</file>

<file path=xl/worksheets/_rels/sheet4.xml.rels><?xml version="1.0" encoding="UTF-8" standalone="yes"?>
<Relationships xmlns="http://schemas.openxmlformats.org/package/2006/relationships"><Relationship Id="rId8" Type="http://schemas.openxmlformats.org/officeDocument/2006/relationships/image" Target="../media/image18.emf"/><Relationship Id="rId13" Type="http://schemas.openxmlformats.org/officeDocument/2006/relationships/control" Target="../activeX/activeX14.xml"/><Relationship Id="rId3" Type="http://schemas.openxmlformats.org/officeDocument/2006/relationships/drawing" Target="../drawings/drawing4.xml"/><Relationship Id="rId7" Type="http://schemas.openxmlformats.org/officeDocument/2006/relationships/control" Target="../activeX/activeX11.xml"/><Relationship Id="rId12" Type="http://schemas.openxmlformats.org/officeDocument/2006/relationships/image" Target="../media/image20.emf"/><Relationship Id="rId2" Type="http://schemas.openxmlformats.org/officeDocument/2006/relationships/printerSettings" Target="../printerSettings/printerSettings4.bin"/><Relationship Id="rId1" Type="http://schemas.openxmlformats.org/officeDocument/2006/relationships/hyperlink" Target="file:///C:\Users\dsellers\AppData\Roaming\Microsoft\Excel\Starting%20Point%20v1306077470057373933\Logic%20Diagram%20Symbols%20v1.ppsx" TargetMode="External"/><Relationship Id="rId6" Type="http://schemas.openxmlformats.org/officeDocument/2006/relationships/image" Target="../media/image17.emf"/><Relationship Id="rId11" Type="http://schemas.openxmlformats.org/officeDocument/2006/relationships/control" Target="../activeX/activeX13.xml"/><Relationship Id="rId5" Type="http://schemas.openxmlformats.org/officeDocument/2006/relationships/control" Target="../activeX/activeX10.xml"/><Relationship Id="rId10" Type="http://schemas.openxmlformats.org/officeDocument/2006/relationships/image" Target="../media/image19.emf"/><Relationship Id="rId4" Type="http://schemas.openxmlformats.org/officeDocument/2006/relationships/vmlDrawing" Target="../drawings/vmlDrawing3.vml"/><Relationship Id="rId9" Type="http://schemas.openxmlformats.org/officeDocument/2006/relationships/control" Target="../activeX/activeX12.xml"/><Relationship Id="rId14" Type="http://schemas.openxmlformats.org/officeDocument/2006/relationships/image" Target="../media/image21.emf"/></Relationships>
</file>

<file path=xl/worksheets/_rels/sheet5.xml.rels><?xml version="1.0" encoding="UTF-8" standalone="yes"?>
<Relationships xmlns="http://schemas.openxmlformats.org/package/2006/relationships"><Relationship Id="rId8" Type="http://schemas.openxmlformats.org/officeDocument/2006/relationships/image" Target="../media/image23.emf"/><Relationship Id="rId13" Type="http://schemas.openxmlformats.org/officeDocument/2006/relationships/control" Target="../activeX/activeX19.xml"/><Relationship Id="rId3" Type="http://schemas.openxmlformats.org/officeDocument/2006/relationships/drawing" Target="../drawings/drawing5.xml"/><Relationship Id="rId7" Type="http://schemas.openxmlformats.org/officeDocument/2006/relationships/control" Target="../activeX/activeX16.xml"/><Relationship Id="rId12" Type="http://schemas.openxmlformats.org/officeDocument/2006/relationships/image" Target="../media/image25.emf"/><Relationship Id="rId2" Type="http://schemas.openxmlformats.org/officeDocument/2006/relationships/printerSettings" Target="../printerSettings/printerSettings5.bin"/><Relationship Id="rId1" Type="http://schemas.openxmlformats.org/officeDocument/2006/relationships/hyperlink" Target="file:///C:\Users\dsellers\AppData\Roaming\Microsoft\Excel\Starting%20Point%20v1306077470057373933\Logic%20Diagram%20Symbols%20v1.ppsx" TargetMode="External"/><Relationship Id="rId6" Type="http://schemas.openxmlformats.org/officeDocument/2006/relationships/image" Target="../media/image22.emf"/><Relationship Id="rId11" Type="http://schemas.openxmlformats.org/officeDocument/2006/relationships/control" Target="../activeX/activeX18.xml"/><Relationship Id="rId5" Type="http://schemas.openxmlformats.org/officeDocument/2006/relationships/control" Target="../activeX/activeX15.xml"/><Relationship Id="rId10" Type="http://schemas.openxmlformats.org/officeDocument/2006/relationships/image" Target="../media/image24.emf"/><Relationship Id="rId4" Type="http://schemas.openxmlformats.org/officeDocument/2006/relationships/vmlDrawing" Target="../drawings/vmlDrawing4.vml"/><Relationship Id="rId9" Type="http://schemas.openxmlformats.org/officeDocument/2006/relationships/control" Target="../activeX/activeX17.xml"/><Relationship Id="rId14" Type="http://schemas.openxmlformats.org/officeDocument/2006/relationships/image" Target="../media/image26.emf"/></Relationships>
</file>

<file path=xl/worksheets/_rels/sheet6.xml.rels><?xml version="1.0" encoding="UTF-8" standalone="yes"?>
<Relationships xmlns="http://schemas.openxmlformats.org/package/2006/relationships"><Relationship Id="rId8" Type="http://schemas.openxmlformats.org/officeDocument/2006/relationships/image" Target="../media/image28.emf"/><Relationship Id="rId3" Type="http://schemas.openxmlformats.org/officeDocument/2006/relationships/drawing" Target="../drawings/drawing6.xml"/><Relationship Id="rId7" Type="http://schemas.openxmlformats.org/officeDocument/2006/relationships/control" Target="../activeX/activeX21.xml"/><Relationship Id="rId12" Type="http://schemas.openxmlformats.org/officeDocument/2006/relationships/image" Target="../media/image30.emf"/><Relationship Id="rId2" Type="http://schemas.openxmlformats.org/officeDocument/2006/relationships/printerSettings" Target="../printerSettings/printerSettings6.bin"/><Relationship Id="rId1" Type="http://schemas.openxmlformats.org/officeDocument/2006/relationships/hyperlink" Target="file:///C:\Users\dsellers\AppData\Roaming\Microsoft\Excel\Starting%20Point%20v1306077470057373933\Logic%20Diagram%20Symbols%20v1.ppsx" TargetMode="External"/><Relationship Id="rId6" Type="http://schemas.openxmlformats.org/officeDocument/2006/relationships/image" Target="../media/image27.emf"/><Relationship Id="rId11" Type="http://schemas.openxmlformats.org/officeDocument/2006/relationships/control" Target="../activeX/activeX23.xml"/><Relationship Id="rId5" Type="http://schemas.openxmlformats.org/officeDocument/2006/relationships/control" Target="../activeX/activeX20.xml"/><Relationship Id="rId10" Type="http://schemas.openxmlformats.org/officeDocument/2006/relationships/image" Target="../media/image29.emf"/><Relationship Id="rId4" Type="http://schemas.openxmlformats.org/officeDocument/2006/relationships/vmlDrawing" Target="../drawings/vmlDrawing5.vml"/><Relationship Id="rId9" Type="http://schemas.openxmlformats.org/officeDocument/2006/relationships/control" Target="../activeX/activeX22.xml"/></Relationships>
</file>

<file path=xl/worksheets/_rels/sheet7.xml.rels><?xml version="1.0" encoding="UTF-8" standalone="yes"?>
<Relationships xmlns="http://schemas.openxmlformats.org/package/2006/relationships"><Relationship Id="rId8" Type="http://schemas.openxmlformats.org/officeDocument/2006/relationships/image" Target="../media/image32.emf"/><Relationship Id="rId13" Type="http://schemas.openxmlformats.org/officeDocument/2006/relationships/control" Target="../activeX/activeX28.xml"/><Relationship Id="rId3" Type="http://schemas.openxmlformats.org/officeDocument/2006/relationships/drawing" Target="../drawings/drawing7.xml"/><Relationship Id="rId7" Type="http://schemas.openxmlformats.org/officeDocument/2006/relationships/control" Target="../activeX/activeX25.xml"/><Relationship Id="rId12" Type="http://schemas.openxmlformats.org/officeDocument/2006/relationships/image" Target="../media/image34.emf"/><Relationship Id="rId2" Type="http://schemas.openxmlformats.org/officeDocument/2006/relationships/printerSettings" Target="../printerSettings/printerSettings7.bin"/><Relationship Id="rId1" Type="http://schemas.openxmlformats.org/officeDocument/2006/relationships/hyperlink" Target="file:///C:\Users\dsellers\AppData\Roaming\Microsoft\Excel\Starting%20Point%20v1306077470057373933\Logic%20Diagram%20Symbols%20v1.ppsx" TargetMode="External"/><Relationship Id="rId6" Type="http://schemas.openxmlformats.org/officeDocument/2006/relationships/image" Target="../media/image31.emf"/><Relationship Id="rId11" Type="http://schemas.openxmlformats.org/officeDocument/2006/relationships/control" Target="../activeX/activeX27.xml"/><Relationship Id="rId5" Type="http://schemas.openxmlformats.org/officeDocument/2006/relationships/control" Target="../activeX/activeX24.xml"/><Relationship Id="rId10" Type="http://schemas.openxmlformats.org/officeDocument/2006/relationships/image" Target="../media/image33.emf"/><Relationship Id="rId4" Type="http://schemas.openxmlformats.org/officeDocument/2006/relationships/vmlDrawing" Target="../drawings/vmlDrawing6.vml"/><Relationship Id="rId9" Type="http://schemas.openxmlformats.org/officeDocument/2006/relationships/control" Target="../activeX/activeX26.xml"/><Relationship Id="rId14" Type="http://schemas.openxmlformats.org/officeDocument/2006/relationships/image" Target="../media/image35.emf"/></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3"/>
  <dimension ref="A1:P133"/>
  <sheetViews>
    <sheetView zoomScaleNormal="100" workbookViewId="0">
      <selection activeCell="B128" sqref="B128:N132"/>
    </sheetView>
  </sheetViews>
  <sheetFormatPr defaultColWidth="8.91015625" defaultRowHeight="17.100000000000001" x14ac:dyDescent="0.8"/>
  <cols>
    <col min="1" max="1" width="3.78125" style="12" customWidth="1"/>
    <col min="2" max="2" width="2.78125" style="12" customWidth="1"/>
    <col min="3" max="3" width="15.78125" style="12" customWidth="1"/>
    <col min="4" max="16384" width="8.91015625" style="12"/>
  </cols>
  <sheetData>
    <row r="1" spans="1:16" s="10" customFormat="1" ht="138.75" customHeight="1" x14ac:dyDescent="0.8">
      <c r="A1" s="14"/>
      <c r="B1" s="14"/>
      <c r="C1" s="14"/>
      <c r="D1" s="15"/>
      <c r="E1" s="16"/>
      <c r="F1" s="14"/>
      <c r="G1" s="14"/>
      <c r="H1" s="14"/>
      <c r="I1" s="14"/>
      <c r="J1" s="14"/>
      <c r="K1" s="14"/>
      <c r="L1" s="14"/>
      <c r="M1" s="14"/>
      <c r="N1" s="14"/>
    </row>
    <row r="2" spans="1:16" s="11" customFormat="1" ht="19.5" customHeight="1" x14ac:dyDescent="0.8">
      <c r="A2" s="17" t="s">
        <v>29</v>
      </c>
      <c r="B2" s="17"/>
      <c r="C2" s="14"/>
      <c r="D2" s="18"/>
      <c r="E2" s="16"/>
      <c r="F2" s="14"/>
      <c r="G2" s="14"/>
      <c r="H2" s="14"/>
      <c r="I2" s="14"/>
      <c r="J2" s="14"/>
      <c r="K2" s="14"/>
      <c r="L2" s="14"/>
      <c r="M2" s="14"/>
      <c r="N2" s="14"/>
    </row>
    <row r="3" spans="1:16" s="11" customFormat="1" ht="19.5" customHeight="1" x14ac:dyDescent="0.8">
      <c r="A3" s="17" t="s">
        <v>50</v>
      </c>
      <c r="B3" s="17"/>
      <c r="C3" s="14"/>
      <c r="D3" s="18"/>
      <c r="E3" s="16"/>
      <c r="F3" s="14"/>
      <c r="G3" s="14"/>
      <c r="H3" s="14"/>
      <c r="I3" s="14"/>
      <c r="J3" s="14"/>
      <c r="K3" s="14"/>
      <c r="L3" s="14"/>
      <c r="M3" s="14"/>
      <c r="N3" s="14"/>
    </row>
    <row r="4" spans="1:16" s="11" customFormat="1" ht="18.3" x14ac:dyDescent="0.8">
      <c r="A4" s="19" t="s">
        <v>30</v>
      </c>
      <c r="B4" s="19"/>
      <c r="C4" s="14"/>
      <c r="D4" s="20"/>
      <c r="E4" s="16"/>
      <c r="F4" s="16"/>
      <c r="G4" s="14"/>
      <c r="H4" s="14"/>
      <c r="I4" s="14"/>
      <c r="J4" s="14"/>
      <c r="K4" s="14"/>
      <c r="L4" s="14"/>
      <c r="M4" s="14"/>
      <c r="N4" s="14"/>
    </row>
    <row r="5" spans="1:16" s="9" customFormat="1" ht="18.3" x14ac:dyDescent="0.8">
      <c r="A5" s="21" t="s">
        <v>31</v>
      </c>
      <c r="B5" s="21"/>
      <c r="C5" s="22"/>
      <c r="D5" s="67">
        <v>43177.667670370371</v>
      </c>
      <c r="E5" s="67"/>
      <c r="F5" s="67"/>
      <c r="G5" s="67"/>
      <c r="H5" s="23"/>
      <c r="I5" s="24"/>
      <c r="J5" s="23"/>
      <c r="K5" s="23"/>
      <c r="L5" s="23"/>
      <c r="M5" s="23"/>
      <c r="N5" s="25"/>
      <c r="O5" s="8"/>
      <c r="P5" s="8"/>
    </row>
    <row r="6" spans="1:16" s="9" customFormat="1" ht="18.3" x14ac:dyDescent="0.8">
      <c r="A6" s="21" t="s">
        <v>32</v>
      </c>
      <c r="B6" s="21"/>
      <c r="C6" s="22"/>
      <c r="D6" s="68" t="s">
        <v>95</v>
      </c>
      <c r="E6" s="68"/>
      <c r="F6" s="68"/>
      <c r="G6" s="68"/>
      <c r="H6" s="23"/>
      <c r="I6" s="24"/>
      <c r="J6" s="23"/>
      <c r="K6" s="23"/>
      <c r="L6" s="23"/>
      <c r="M6" s="23"/>
      <c r="N6" s="25"/>
      <c r="O6" s="8"/>
      <c r="P6" s="8"/>
    </row>
    <row r="7" spans="1:16" s="9" customFormat="1" ht="18.3" x14ac:dyDescent="0.8">
      <c r="A7" s="21" t="s">
        <v>33</v>
      </c>
      <c r="B7" s="21"/>
      <c r="C7" s="22"/>
      <c r="D7" s="69" t="s">
        <v>43</v>
      </c>
      <c r="E7" s="68"/>
      <c r="F7" s="68"/>
      <c r="G7" s="68"/>
      <c r="H7" s="23"/>
      <c r="I7" s="24"/>
      <c r="J7" s="23"/>
      <c r="K7" s="23"/>
      <c r="L7" s="23"/>
      <c r="M7" s="23"/>
      <c r="N7" s="25"/>
      <c r="O7" s="8"/>
      <c r="P7" s="8"/>
    </row>
    <row r="8" spans="1:16" s="9" customFormat="1" ht="18.3" x14ac:dyDescent="0.8">
      <c r="A8" s="21" t="s">
        <v>34</v>
      </c>
      <c r="B8" s="21"/>
      <c r="C8" s="22"/>
      <c r="D8" s="68" t="s">
        <v>44</v>
      </c>
      <c r="E8" s="68"/>
      <c r="F8" s="68"/>
      <c r="G8" s="68"/>
      <c r="H8" s="23"/>
      <c r="I8" s="24"/>
      <c r="J8" s="23"/>
      <c r="K8" s="23"/>
      <c r="L8" s="23"/>
      <c r="M8" s="23"/>
      <c r="N8" s="25"/>
      <c r="O8" s="8"/>
      <c r="P8" s="8"/>
    </row>
    <row r="9" spans="1:16" s="7" customFormat="1" ht="253.75" customHeight="1" x14ac:dyDescent="0.8">
      <c r="A9" s="70" t="s">
        <v>78</v>
      </c>
      <c r="B9" s="70"/>
      <c r="C9" s="70"/>
      <c r="D9" s="70"/>
      <c r="E9" s="70"/>
      <c r="F9" s="70"/>
      <c r="G9" s="70"/>
      <c r="H9" s="70"/>
      <c r="I9" s="70"/>
      <c r="J9" s="70"/>
      <c r="K9" s="70"/>
      <c r="L9" s="70"/>
      <c r="M9" s="70"/>
      <c r="N9" s="70"/>
      <c r="O9" s="70"/>
    </row>
    <row r="10" spans="1:16" s="34" customFormat="1" ht="18.3" x14ac:dyDescent="0.8">
      <c r="A10" s="28" t="s">
        <v>45</v>
      </c>
      <c r="B10" s="28"/>
      <c r="C10" s="29"/>
      <c r="D10" s="30"/>
      <c r="E10" s="30"/>
      <c r="F10" s="30"/>
      <c r="G10" s="31"/>
      <c r="H10" s="31"/>
      <c r="I10" s="31"/>
      <c r="J10" s="31"/>
      <c r="K10" s="31"/>
      <c r="L10" s="31"/>
      <c r="M10" s="31"/>
      <c r="N10" s="32"/>
      <c r="O10" s="31"/>
      <c r="P10" s="33"/>
    </row>
    <row r="11" spans="1:16" s="48" customFormat="1" ht="68.099999999999994" customHeight="1" x14ac:dyDescent="0.8">
      <c r="A11" s="47">
        <v>1</v>
      </c>
      <c r="B11" s="61" t="s">
        <v>35</v>
      </c>
      <c r="C11" s="61"/>
      <c r="D11" s="61"/>
      <c r="E11" s="61"/>
      <c r="F11" s="61"/>
      <c r="G11" s="61"/>
      <c r="H11" s="61"/>
      <c r="I11" s="61"/>
      <c r="J11" s="61"/>
      <c r="K11" s="61"/>
      <c r="L11" s="61"/>
      <c r="M11" s="61"/>
      <c r="N11" s="61"/>
    </row>
    <row r="12" spans="1:16" s="48" customFormat="1" ht="118" customHeight="1" x14ac:dyDescent="0.8">
      <c r="A12" s="47"/>
      <c r="B12" s="61" t="s">
        <v>81</v>
      </c>
      <c r="C12" s="61"/>
      <c r="D12" s="61"/>
      <c r="E12" s="61"/>
      <c r="F12" s="61"/>
      <c r="G12" s="61"/>
      <c r="H12" s="61"/>
      <c r="I12" s="61"/>
      <c r="J12" s="61"/>
      <c r="K12" s="61"/>
      <c r="L12" s="61"/>
      <c r="M12" s="61"/>
      <c r="N12" s="61"/>
    </row>
    <row r="13" spans="1:16" s="57" customFormat="1" ht="65.099999999999994" customHeight="1" x14ac:dyDescent="0.8">
      <c r="A13" s="38"/>
      <c r="B13" s="64" t="s">
        <v>57</v>
      </c>
      <c r="C13" s="64"/>
      <c r="D13" s="64"/>
      <c r="E13" s="64"/>
      <c r="F13" s="64"/>
      <c r="G13" s="64"/>
      <c r="H13" s="64"/>
      <c r="I13" s="64"/>
      <c r="J13" s="64"/>
      <c r="K13" s="64"/>
      <c r="L13" s="64"/>
      <c r="M13" s="64"/>
      <c r="N13" s="64"/>
    </row>
    <row r="14" spans="1:16" s="57" customFormat="1" ht="118" customHeight="1" x14ac:dyDescent="0.8">
      <c r="A14" s="38"/>
      <c r="B14" s="64" t="s">
        <v>59</v>
      </c>
      <c r="C14" s="64"/>
      <c r="D14" s="64"/>
      <c r="E14" s="64"/>
      <c r="F14" s="64"/>
      <c r="G14" s="64"/>
      <c r="H14" s="64"/>
      <c r="I14" s="64"/>
      <c r="J14" s="64"/>
      <c r="K14" s="64"/>
      <c r="L14" s="64"/>
      <c r="M14" s="64"/>
      <c r="N14" s="64"/>
    </row>
    <row r="15" spans="1:16" s="48" customFormat="1" ht="98.1" customHeight="1" x14ac:dyDescent="0.8">
      <c r="A15" s="47"/>
      <c r="B15" s="61" t="s">
        <v>58</v>
      </c>
      <c r="C15" s="61"/>
      <c r="D15" s="61"/>
      <c r="E15" s="61"/>
      <c r="F15" s="61"/>
      <c r="G15" s="61"/>
      <c r="H15" s="61"/>
      <c r="I15" s="61"/>
      <c r="J15" s="61"/>
      <c r="K15" s="61"/>
      <c r="L15" s="61"/>
      <c r="M15" s="61"/>
      <c r="N15" s="61"/>
    </row>
    <row r="16" spans="1:16" s="48" customFormat="1" ht="68.099999999999994" customHeight="1" x14ac:dyDescent="0.8">
      <c r="A16" s="47"/>
      <c r="B16" s="61" t="s">
        <v>60</v>
      </c>
      <c r="C16" s="61"/>
      <c r="D16" s="61"/>
      <c r="E16" s="61"/>
      <c r="F16" s="61"/>
      <c r="G16" s="61"/>
      <c r="H16" s="61"/>
      <c r="I16" s="61"/>
      <c r="J16" s="61"/>
      <c r="K16" s="61"/>
      <c r="L16" s="61"/>
      <c r="M16" s="61"/>
      <c r="N16" s="61"/>
    </row>
    <row r="17" spans="1:14" s="48" customFormat="1" ht="98.1" customHeight="1" x14ac:dyDescent="0.8">
      <c r="A17" s="59"/>
      <c r="B17" s="61" t="s">
        <v>61</v>
      </c>
      <c r="C17" s="61"/>
      <c r="D17" s="61"/>
      <c r="E17" s="61"/>
      <c r="F17" s="61"/>
      <c r="G17" s="61"/>
      <c r="H17" s="61"/>
      <c r="I17" s="61"/>
      <c r="J17" s="61"/>
      <c r="K17" s="61"/>
      <c r="L17" s="61"/>
      <c r="M17" s="61"/>
      <c r="N17" s="61"/>
    </row>
    <row r="18" spans="1:14" s="13" customFormat="1" x14ac:dyDescent="0.8">
      <c r="A18" s="59"/>
      <c r="B18" s="35"/>
      <c r="C18" s="36"/>
      <c r="D18" s="36"/>
      <c r="E18" s="36"/>
      <c r="F18" s="36"/>
      <c r="G18" s="36"/>
      <c r="H18" s="36"/>
      <c r="I18" s="36"/>
      <c r="J18" s="36"/>
      <c r="K18" s="36"/>
      <c r="L18" s="36"/>
      <c r="M18" s="36"/>
      <c r="N18" s="36"/>
    </row>
    <row r="19" spans="1:14" s="13" customFormat="1" ht="27" customHeight="1" x14ac:dyDescent="0.8">
      <c r="A19" s="59"/>
      <c r="B19" s="35"/>
      <c r="C19" s="36"/>
      <c r="D19" s="36"/>
      <c r="E19" s="36"/>
      <c r="F19" s="36"/>
      <c r="G19" s="36"/>
      <c r="H19" s="36"/>
      <c r="I19" s="36"/>
      <c r="J19" s="36"/>
      <c r="K19" s="36"/>
      <c r="L19" s="36"/>
      <c r="M19" s="36"/>
      <c r="N19" s="36"/>
    </row>
    <row r="20" spans="1:14" s="13" customFormat="1" ht="16.5" customHeight="1" x14ac:dyDescent="0.8">
      <c r="A20" s="59"/>
      <c r="B20" s="35"/>
      <c r="C20" s="36"/>
      <c r="D20" s="36"/>
      <c r="E20" s="36"/>
      <c r="F20" s="36"/>
      <c r="G20" s="36"/>
      <c r="H20" s="36"/>
      <c r="I20" s="36"/>
      <c r="J20" s="36"/>
      <c r="K20" s="36"/>
      <c r="L20" s="36"/>
      <c r="M20" s="36"/>
      <c r="N20" s="36"/>
    </row>
    <row r="21" spans="1:14" s="13" customFormat="1" ht="16.5" customHeight="1" x14ac:dyDescent="0.8">
      <c r="A21" s="59"/>
      <c r="B21" s="35"/>
      <c r="C21" s="36"/>
      <c r="D21" s="36"/>
      <c r="E21" s="36"/>
      <c r="F21" s="36"/>
      <c r="G21" s="36"/>
      <c r="H21" s="36"/>
      <c r="I21" s="36"/>
      <c r="J21" s="36"/>
      <c r="K21" s="36"/>
      <c r="L21" s="36"/>
      <c r="M21" s="36"/>
      <c r="N21" s="36"/>
    </row>
    <row r="22" spans="1:14" s="13" customFormat="1" ht="16.5" customHeight="1" x14ac:dyDescent="0.8">
      <c r="A22" s="59"/>
      <c r="B22" s="35"/>
      <c r="C22" s="36"/>
      <c r="D22" s="36"/>
      <c r="E22" s="36"/>
      <c r="F22" s="36"/>
      <c r="G22" s="36"/>
      <c r="H22" s="36"/>
      <c r="I22" s="36"/>
      <c r="J22" s="36"/>
      <c r="K22" s="36"/>
      <c r="L22" s="36"/>
      <c r="M22" s="36"/>
      <c r="N22" s="36"/>
    </row>
    <row r="23" spans="1:14" s="13" customFormat="1" ht="16.5" customHeight="1" x14ac:dyDescent="0.8">
      <c r="A23" s="59"/>
      <c r="B23" s="35"/>
      <c r="C23" s="36"/>
      <c r="D23" s="36"/>
      <c r="E23" s="36"/>
      <c r="F23" s="36"/>
      <c r="G23" s="36"/>
      <c r="H23" s="36"/>
      <c r="I23" s="36"/>
      <c r="J23" s="36"/>
      <c r="K23" s="36"/>
      <c r="L23" s="36"/>
      <c r="M23" s="36"/>
      <c r="N23" s="36"/>
    </row>
    <row r="24" spans="1:14" s="13" customFormat="1" ht="16.5" customHeight="1" x14ac:dyDescent="0.8">
      <c r="A24" s="59"/>
      <c r="B24" s="35"/>
      <c r="C24" s="36"/>
      <c r="D24" s="36"/>
      <c r="E24" s="36"/>
      <c r="F24" s="36"/>
      <c r="G24" s="36"/>
      <c r="H24" s="36"/>
      <c r="I24" s="36"/>
      <c r="J24" s="36"/>
      <c r="K24" s="36"/>
      <c r="L24" s="36"/>
      <c r="M24" s="36"/>
      <c r="N24" s="36"/>
    </row>
    <row r="25" spans="1:14" s="13" customFormat="1" ht="16.5" customHeight="1" x14ac:dyDescent="0.8">
      <c r="A25" s="59"/>
      <c r="B25" s="35"/>
      <c r="C25" s="36"/>
      <c r="D25" s="36"/>
      <c r="E25" s="36"/>
      <c r="F25" s="36"/>
      <c r="G25" s="36"/>
      <c r="H25" s="36"/>
      <c r="I25" s="36"/>
      <c r="J25" s="36"/>
      <c r="K25" s="36"/>
      <c r="L25" s="36"/>
      <c r="M25" s="36"/>
      <c r="N25" s="36"/>
    </row>
    <row r="26" spans="1:14" s="13" customFormat="1" ht="16.5" customHeight="1" x14ac:dyDescent="0.8">
      <c r="A26" s="59"/>
      <c r="B26" s="35"/>
      <c r="C26" s="36"/>
      <c r="D26" s="36"/>
      <c r="E26" s="36"/>
      <c r="F26" s="36"/>
      <c r="G26" s="36"/>
      <c r="H26" s="36"/>
      <c r="I26" s="36"/>
      <c r="J26" s="36"/>
      <c r="K26" s="36"/>
      <c r="L26" s="36"/>
      <c r="M26" s="36"/>
      <c r="N26" s="36"/>
    </row>
    <row r="27" spans="1:14" s="13" customFormat="1" ht="16.5" customHeight="1" x14ac:dyDescent="0.8">
      <c r="A27" s="59"/>
      <c r="B27" s="35"/>
      <c r="C27" s="36"/>
      <c r="D27" s="36"/>
      <c r="E27" s="36"/>
      <c r="F27" s="36"/>
      <c r="G27" s="36"/>
      <c r="H27" s="36"/>
      <c r="I27" s="36"/>
      <c r="J27" s="36"/>
      <c r="K27" s="36"/>
      <c r="L27" s="36"/>
      <c r="M27" s="36"/>
      <c r="N27" s="36"/>
    </row>
    <row r="28" spans="1:14" s="13" customFormat="1" ht="16.5" customHeight="1" x14ac:dyDescent="0.8">
      <c r="A28" s="59"/>
      <c r="B28" s="35"/>
      <c r="C28" s="36"/>
      <c r="D28" s="36"/>
      <c r="E28" s="36"/>
      <c r="F28" s="36"/>
      <c r="G28" s="36"/>
      <c r="H28" s="36"/>
      <c r="I28" s="36"/>
      <c r="J28" s="36"/>
      <c r="K28" s="36"/>
      <c r="L28" s="36"/>
      <c r="M28" s="36"/>
      <c r="N28" s="36"/>
    </row>
    <row r="29" spans="1:14" s="13" customFormat="1" ht="16.5" customHeight="1" x14ac:dyDescent="0.8">
      <c r="A29" s="59"/>
      <c r="B29" s="35"/>
      <c r="C29" s="36"/>
      <c r="D29" s="36"/>
      <c r="E29" s="36"/>
      <c r="F29" s="36"/>
      <c r="G29" s="36"/>
      <c r="H29" s="36"/>
      <c r="I29" s="36"/>
      <c r="J29" s="36"/>
      <c r="K29" s="36"/>
      <c r="L29" s="36"/>
      <c r="M29" s="36"/>
      <c r="N29" s="36"/>
    </row>
    <row r="30" spans="1:14" s="13" customFormat="1" ht="16.5" customHeight="1" x14ac:dyDescent="0.8">
      <c r="A30" s="59"/>
      <c r="B30" s="35"/>
      <c r="C30" s="36"/>
      <c r="D30" s="36"/>
      <c r="E30" s="36"/>
      <c r="F30" s="36"/>
      <c r="G30" s="36"/>
      <c r="H30" s="36"/>
      <c r="I30" s="36"/>
      <c r="J30" s="36"/>
      <c r="K30" s="36"/>
      <c r="L30" s="36"/>
      <c r="M30" s="36"/>
      <c r="N30" s="36"/>
    </row>
    <row r="31" spans="1:14" s="13" customFormat="1" ht="16.5" customHeight="1" x14ac:dyDescent="0.8">
      <c r="A31" s="59"/>
      <c r="B31" s="35"/>
      <c r="C31" s="36"/>
      <c r="D31" s="36"/>
      <c r="E31" s="36"/>
      <c r="F31" s="36"/>
      <c r="G31" s="36"/>
      <c r="H31" s="36"/>
      <c r="I31" s="36"/>
      <c r="J31" s="36"/>
      <c r="K31" s="36"/>
      <c r="L31" s="36"/>
      <c r="M31" s="36"/>
      <c r="N31" s="36"/>
    </row>
    <row r="32" spans="1:14" s="13" customFormat="1" ht="16.5" customHeight="1" x14ac:dyDescent="0.8">
      <c r="A32" s="59"/>
      <c r="B32" s="35"/>
      <c r="C32" s="36"/>
      <c r="D32" s="36"/>
      <c r="E32" s="36"/>
      <c r="F32" s="36"/>
      <c r="G32" s="36"/>
      <c r="H32" s="36"/>
      <c r="I32" s="36"/>
      <c r="J32" s="36"/>
      <c r="K32" s="36"/>
      <c r="L32" s="36"/>
      <c r="M32" s="36"/>
      <c r="N32" s="36"/>
    </row>
    <row r="33" spans="1:14" s="13" customFormat="1" ht="16.5" customHeight="1" x14ac:dyDescent="0.8">
      <c r="A33" s="59"/>
      <c r="B33" s="35"/>
      <c r="C33" s="36"/>
      <c r="D33" s="36"/>
      <c r="E33" s="36"/>
      <c r="F33" s="36"/>
      <c r="G33" s="36"/>
      <c r="H33" s="36"/>
      <c r="I33" s="36"/>
      <c r="J33" s="36"/>
      <c r="K33" s="36"/>
      <c r="L33" s="36"/>
      <c r="M33" s="36"/>
      <c r="N33" s="36"/>
    </row>
    <row r="34" spans="1:14" s="13" customFormat="1" ht="16.5" customHeight="1" x14ac:dyDescent="0.8">
      <c r="A34" s="59"/>
      <c r="B34" s="35"/>
      <c r="C34" s="36"/>
      <c r="D34" s="36"/>
      <c r="E34" s="36"/>
      <c r="F34" s="36"/>
      <c r="G34" s="36"/>
      <c r="H34" s="36"/>
      <c r="I34" s="36"/>
      <c r="J34" s="36"/>
      <c r="K34" s="36"/>
      <c r="L34" s="36"/>
      <c r="M34" s="36"/>
      <c r="N34" s="36"/>
    </row>
    <row r="35" spans="1:14" s="13" customFormat="1" ht="16.5" customHeight="1" x14ac:dyDescent="0.8">
      <c r="A35" s="59"/>
      <c r="B35" s="35"/>
      <c r="C35" s="36"/>
      <c r="D35" s="36"/>
      <c r="E35" s="36"/>
      <c r="F35" s="36"/>
      <c r="G35" s="36"/>
      <c r="H35" s="36"/>
      <c r="I35" s="36"/>
      <c r="J35" s="36"/>
      <c r="K35" s="36"/>
      <c r="L35" s="36"/>
      <c r="M35" s="36"/>
      <c r="N35" s="36"/>
    </row>
    <row r="36" spans="1:14" s="13" customFormat="1" ht="16.5" customHeight="1" x14ac:dyDescent="0.8">
      <c r="A36" s="59"/>
      <c r="B36" s="35"/>
      <c r="C36" s="36"/>
      <c r="D36" s="36"/>
      <c r="E36" s="36"/>
      <c r="F36" s="36"/>
      <c r="G36" s="36"/>
      <c r="H36" s="36"/>
      <c r="I36" s="36"/>
      <c r="J36" s="36"/>
      <c r="K36" s="36"/>
      <c r="L36" s="36"/>
      <c r="M36" s="36"/>
      <c r="N36" s="36"/>
    </row>
    <row r="37" spans="1:14" s="13" customFormat="1" ht="16.5" customHeight="1" x14ac:dyDescent="0.8">
      <c r="A37" s="59"/>
      <c r="B37" s="35"/>
      <c r="C37" s="36"/>
      <c r="D37" s="36"/>
      <c r="E37" s="36"/>
      <c r="F37" s="36"/>
      <c r="G37" s="36"/>
      <c r="H37" s="36"/>
      <c r="I37" s="36"/>
      <c r="J37" s="36"/>
      <c r="K37" s="36"/>
      <c r="L37" s="36"/>
      <c r="M37" s="36"/>
      <c r="N37" s="36"/>
    </row>
    <row r="38" spans="1:14" s="13" customFormat="1" ht="16.5" customHeight="1" x14ac:dyDescent="0.8">
      <c r="A38" s="59"/>
      <c r="B38" s="35"/>
      <c r="C38" s="36"/>
      <c r="D38" s="36"/>
      <c r="E38" s="36"/>
      <c r="F38" s="36"/>
      <c r="G38" s="36"/>
      <c r="H38" s="36"/>
      <c r="I38" s="36"/>
      <c r="J38" s="36"/>
      <c r="K38" s="36"/>
      <c r="L38" s="36"/>
      <c r="M38" s="36"/>
      <c r="N38" s="36"/>
    </row>
    <row r="39" spans="1:14" s="13" customFormat="1" ht="16.5" customHeight="1" x14ac:dyDescent="0.8">
      <c r="A39" s="59"/>
      <c r="B39" s="35"/>
      <c r="C39" s="36"/>
      <c r="D39" s="36"/>
      <c r="E39" s="36"/>
      <c r="F39" s="36"/>
      <c r="G39" s="36"/>
      <c r="H39" s="36"/>
      <c r="I39" s="36"/>
      <c r="J39" s="36"/>
      <c r="K39" s="36"/>
      <c r="L39" s="36"/>
      <c r="M39" s="36"/>
      <c r="N39" s="36"/>
    </row>
    <row r="40" spans="1:14" s="13" customFormat="1" ht="16.5" customHeight="1" x14ac:dyDescent="0.8">
      <c r="A40" s="59"/>
      <c r="B40" s="35"/>
      <c r="C40" s="36"/>
      <c r="D40" s="36"/>
      <c r="E40" s="36"/>
      <c r="F40" s="36"/>
      <c r="G40" s="36"/>
      <c r="H40" s="36"/>
      <c r="I40" s="36"/>
      <c r="J40" s="36"/>
      <c r="K40" s="36"/>
      <c r="L40" s="36"/>
      <c r="M40" s="36"/>
      <c r="N40" s="36"/>
    </row>
    <row r="41" spans="1:14" s="13" customFormat="1" ht="16.5" customHeight="1" x14ac:dyDescent="0.8">
      <c r="A41" s="59"/>
      <c r="B41" s="35"/>
      <c r="C41" s="36"/>
      <c r="D41" s="36"/>
      <c r="E41" s="36"/>
      <c r="F41" s="36"/>
      <c r="G41" s="36"/>
      <c r="H41" s="36"/>
      <c r="I41" s="36"/>
      <c r="J41" s="36"/>
      <c r="K41" s="36"/>
      <c r="L41" s="36"/>
      <c r="M41" s="36"/>
      <c r="N41" s="36"/>
    </row>
    <row r="42" spans="1:14" s="13" customFormat="1" ht="16.5" customHeight="1" x14ac:dyDescent="0.8">
      <c r="A42" s="59"/>
      <c r="B42" s="35"/>
      <c r="C42" s="36"/>
      <c r="D42" s="36"/>
      <c r="E42" s="36"/>
      <c r="F42" s="36"/>
      <c r="G42" s="36"/>
      <c r="H42" s="36"/>
      <c r="I42" s="36"/>
      <c r="J42" s="36"/>
      <c r="K42" s="36"/>
      <c r="L42" s="36"/>
      <c r="M42" s="36"/>
      <c r="N42" s="36"/>
    </row>
    <row r="43" spans="1:14" s="13" customFormat="1" ht="16.5" customHeight="1" x14ac:dyDescent="0.8">
      <c r="A43" s="59"/>
      <c r="B43" s="35"/>
      <c r="C43" s="36"/>
      <c r="D43" s="36"/>
      <c r="E43" s="36"/>
      <c r="F43" s="36"/>
      <c r="G43" s="36"/>
      <c r="H43" s="36"/>
      <c r="I43" s="36"/>
      <c r="J43" s="36"/>
      <c r="K43" s="36"/>
      <c r="L43" s="36"/>
      <c r="M43" s="36"/>
      <c r="N43" s="36"/>
    </row>
    <row r="44" spans="1:14" s="13" customFormat="1" ht="16.5" customHeight="1" x14ac:dyDescent="0.8">
      <c r="A44" s="59"/>
      <c r="B44" s="35"/>
      <c r="C44" s="36"/>
      <c r="D44" s="36"/>
      <c r="E44" s="36"/>
      <c r="F44" s="36"/>
      <c r="G44" s="36"/>
      <c r="H44" s="36"/>
      <c r="I44" s="36"/>
      <c r="J44" s="36"/>
      <c r="K44" s="36"/>
      <c r="L44" s="36"/>
      <c r="M44" s="36"/>
      <c r="N44" s="36"/>
    </row>
    <row r="45" spans="1:14" s="48" customFormat="1" ht="40" customHeight="1" x14ac:dyDescent="0.8">
      <c r="A45" s="59"/>
      <c r="B45" s="61" t="s">
        <v>36</v>
      </c>
      <c r="C45" s="61"/>
      <c r="D45" s="61"/>
      <c r="E45" s="61"/>
      <c r="F45" s="61"/>
      <c r="G45" s="61"/>
      <c r="H45" s="61"/>
      <c r="I45" s="61"/>
      <c r="J45" s="61"/>
      <c r="K45" s="61"/>
      <c r="L45" s="61"/>
      <c r="M45" s="61"/>
      <c r="N45" s="61"/>
    </row>
    <row r="46" spans="1:14" s="48" customFormat="1" ht="60" customHeight="1" x14ac:dyDescent="0.8">
      <c r="A46" s="59">
        <v>2</v>
      </c>
      <c r="B46" s="62" t="s">
        <v>82</v>
      </c>
      <c r="C46" s="62"/>
      <c r="D46" s="62"/>
      <c r="E46" s="62"/>
      <c r="F46" s="62"/>
      <c r="G46" s="62"/>
      <c r="H46" s="62"/>
      <c r="I46" s="62"/>
      <c r="J46" s="62"/>
      <c r="K46" s="62"/>
      <c r="L46" s="62"/>
      <c r="M46" s="62"/>
      <c r="N46" s="62"/>
    </row>
    <row r="47" spans="1:14" s="13" customFormat="1" x14ac:dyDescent="0.8">
      <c r="A47" s="59"/>
      <c r="B47" s="37"/>
      <c r="C47" s="37"/>
      <c r="D47" s="37"/>
      <c r="E47" s="37"/>
      <c r="F47" s="37"/>
      <c r="G47" s="37"/>
      <c r="H47" s="37"/>
      <c r="I47" s="37"/>
      <c r="J47" s="37"/>
      <c r="K47" s="37"/>
      <c r="L47" s="37"/>
      <c r="M47" s="37"/>
      <c r="N47" s="37"/>
    </row>
    <row r="48" spans="1:14" s="13" customFormat="1" x14ac:dyDescent="0.8">
      <c r="A48" s="59"/>
      <c r="B48" s="37"/>
      <c r="C48" s="37"/>
      <c r="D48" s="37"/>
      <c r="E48" s="37"/>
      <c r="F48" s="37"/>
      <c r="G48" s="37"/>
      <c r="H48" s="37"/>
      <c r="I48" s="37"/>
      <c r="J48" s="37"/>
      <c r="K48" s="37"/>
      <c r="L48" s="37"/>
      <c r="M48" s="37"/>
      <c r="N48" s="37"/>
    </row>
    <row r="49" spans="1:14" s="13" customFormat="1" x14ac:dyDescent="0.8">
      <c r="A49" s="59"/>
      <c r="B49" s="37"/>
      <c r="C49" s="37"/>
      <c r="D49" s="37"/>
      <c r="E49" s="37"/>
      <c r="F49" s="37"/>
      <c r="G49" s="37"/>
      <c r="H49" s="37"/>
      <c r="I49" s="37"/>
      <c r="J49" s="37"/>
      <c r="K49" s="37"/>
      <c r="L49" s="37"/>
      <c r="M49" s="37"/>
      <c r="N49" s="37"/>
    </row>
    <row r="50" spans="1:14" s="13" customFormat="1" x14ac:dyDescent="0.8">
      <c r="A50" s="59"/>
      <c r="B50" s="37"/>
      <c r="C50" s="37"/>
      <c r="D50" s="37"/>
      <c r="E50" s="37"/>
      <c r="F50" s="37"/>
      <c r="G50" s="37"/>
      <c r="H50" s="37"/>
      <c r="I50" s="37"/>
      <c r="J50" s="37"/>
      <c r="K50" s="37"/>
      <c r="L50" s="37"/>
      <c r="M50" s="37"/>
      <c r="N50" s="37"/>
    </row>
    <row r="51" spans="1:14" s="13" customFormat="1" x14ac:dyDescent="0.8">
      <c r="A51" s="59"/>
      <c r="B51" s="37"/>
      <c r="C51" s="37"/>
      <c r="D51" s="37"/>
      <c r="E51" s="37"/>
      <c r="F51" s="37"/>
      <c r="G51" s="37"/>
      <c r="H51" s="37"/>
      <c r="I51" s="37"/>
      <c r="J51" s="37"/>
      <c r="K51" s="37"/>
      <c r="L51" s="37"/>
      <c r="M51" s="37"/>
      <c r="N51" s="37"/>
    </row>
    <row r="52" spans="1:14" s="13" customFormat="1" x14ac:dyDescent="0.8">
      <c r="A52" s="59"/>
      <c r="B52" s="37"/>
      <c r="C52" s="37"/>
      <c r="D52" s="37"/>
      <c r="E52" s="37"/>
      <c r="F52" s="37"/>
      <c r="G52" s="37"/>
      <c r="H52" s="37"/>
      <c r="I52" s="37"/>
      <c r="J52" s="37"/>
      <c r="K52" s="37"/>
      <c r="L52" s="37"/>
      <c r="M52" s="37"/>
      <c r="N52" s="37"/>
    </row>
    <row r="53" spans="1:14" s="13" customFormat="1" x14ac:dyDescent="0.8">
      <c r="A53" s="59"/>
      <c r="B53" s="37"/>
      <c r="C53" s="37"/>
      <c r="D53" s="37"/>
      <c r="E53" s="37"/>
      <c r="F53" s="37"/>
      <c r="G53" s="37"/>
      <c r="H53" s="37"/>
      <c r="I53" s="37"/>
      <c r="J53" s="37"/>
      <c r="K53" s="37"/>
      <c r="L53" s="37"/>
      <c r="M53" s="37"/>
      <c r="N53" s="37"/>
    </row>
    <row r="54" spans="1:14" s="13" customFormat="1" x14ac:dyDescent="0.8">
      <c r="A54" s="59"/>
      <c r="B54" s="37"/>
      <c r="C54" s="37"/>
      <c r="D54" s="37"/>
      <c r="E54" s="37"/>
      <c r="F54" s="37"/>
      <c r="G54" s="37"/>
      <c r="H54" s="37"/>
      <c r="I54" s="37"/>
      <c r="J54" s="37"/>
      <c r="K54" s="37"/>
      <c r="L54" s="37"/>
      <c r="M54" s="37"/>
      <c r="N54" s="37"/>
    </row>
    <row r="55" spans="1:14" s="13" customFormat="1" x14ac:dyDescent="0.8">
      <c r="A55" s="59"/>
      <c r="B55" s="37"/>
      <c r="C55" s="37"/>
      <c r="D55" s="37"/>
      <c r="E55" s="37"/>
      <c r="F55" s="37"/>
      <c r="G55" s="37"/>
      <c r="H55" s="37"/>
      <c r="I55" s="37"/>
      <c r="J55" s="37"/>
      <c r="K55" s="37"/>
      <c r="L55" s="37"/>
      <c r="M55" s="37"/>
      <c r="N55" s="37"/>
    </row>
    <row r="56" spans="1:14" s="13" customFormat="1" x14ac:dyDescent="0.8">
      <c r="A56" s="59"/>
      <c r="B56" s="37"/>
      <c r="C56" s="37"/>
      <c r="D56" s="37"/>
      <c r="E56" s="37"/>
      <c r="F56" s="37"/>
      <c r="G56" s="37"/>
      <c r="H56" s="37"/>
      <c r="I56" s="37"/>
      <c r="J56" s="37"/>
      <c r="K56" s="37"/>
      <c r="L56" s="37"/>
      <c r="M56" s="37"/>
      <c r="N56" s="37"/>
    </row>
    <row r="57" spans="1:14" s="13" customFormat="1" x14ac:dyDescent="0.8">
      <c r="A57" s="59"/>
      <c r="B57" s="37"/>
      <c r="C57" s="37"/>
      <c r="D57" s="37"/>
      <c r="E57" s="37"/>
      <c r="F57" s="37"/>
      <c r="G57" s="37"/>
      <c r="H57" s="37"/>
      <c r="I57" s="37"/>
      <c r="J57" s="37"/>
      <c r="K57" s="37"/>
      <c r="L57" s="37"/>
      <c r="M57" s="37"/>
      <c r="N57" s="37"/>
    </row>
    <row r="58" spans="1:14" s="13" customFormat="1" x14ac:dyDescent="0.8">
      <c r="A58" s="59"/>
      <c r="B58" s="37"/>
      <c r="C58" s="37"/>
      <c r="D58" s="37"/>
      <c r="E58" s="37"/>
      <c r="F58" s="37"/>
      <c r="G58" s="37"/>
      <c r="H58" s="37"/>
      <c r="I58" s="37"/>
      <c r="J58" s="37"/>
      <c r="K58" s="37"/>
      <c r="L58" s="37"/>
      <c r="M58" s="37"/>
      <c r="N58" s="37"/>
    </row>
    <row r="59" spans="1:14" s="13" customFormat="1" x14ac:dyDescent="0.8">
      <c r="A59" s="59"/>
      <c r="B59" s="37"/>
      <c r="C59" s="37"/>
      <c r="D59" s="37"/>
      <c r="E59" s="37"/>
      <c r="F59" s="37"/>
      <c r="G59" s="37"/>
      <c r="H59" s="37"/>
      <c r="I59" s="37"/>
      <c r="J59" s="37"/>
      <c r="K59" s="37"/>
      <c r="L59" s="37"/>
      <c r="M59" s="37"/>
      <c r="N59" s="37"/>
    </row>
    <row r="60" spans="1:14" s="13" customFormat="1" x14ac:dyDescent="0.8">
      <c r="A60" s="59"/>
      <c r="B60" s="37"/>
      <c r="C60" s="37"/>
      <c r="D60" s="37"/>
      <c r="E60" s="37"/>
      <c r="F60" s="37"/>
      <c r="G60" s="37"/>
      <c r="H60" s="37"/>
      <c r="I60" s="37"/>
      <c r="J60" s="37"/>
      <c r="K60" s="37"/>
      <c r="L60" s="37"/>
      <c r="M60" s="37"/>
      <c r="N60" s="37"/>
    </row>
    <row r="61" spans="1:14" s="13" customFormat="1" x14ac:dyDescent="0.8">
      <c r="A61" s="59"/>
      <c r="B61" s="37"/>
      <c r="C61" s="37"/>
      <c r="D61" s="37"/>
      <c r="E61" s="37"/>
      <c r="F61" s="37"/>
      <c r="G61" s="37"/>
      <c r="H61" s="37"/>
      <c r="I61" s="37"/>
      <c r="J61" s="37"/>
      <c r="K61" s="37"/>
      <c r="L61" s="37"/>
      <c r="M61" s="37"/>
      <c r="N61" s="37"/>
    </row>
    <row r="62" spans="1:14" s="13" customFormat="1" x14ac:dyDescent="0.8">
      <c r="A62" s="59"/>
      <c r="B62" s="37"/>
      <c r="C62" s="37"/>
      <c r="D62" s="37"/>
      <c r="E62" s="37"/>
      <c r="F62" s="37"/>
      <c r="G62" s="37"/>
      <c r="H62" s="37"/>
      <c r="I62" s="37"/>
      <c r="J62" s="37"/>
      <c r="K62" s="37"/>
      <c r="L62" s="37"/>
      <c r="M62" s="37"/>
      <c r="N62" s="37"/>
    </row>
    <row r="63" spans="1:14" s="13" customFormat="1" x14ac:dyDescent="0.8">
      <c r="A63" s="59"/>
      <c r="B63" s="37"/>
      <c r="C63" s="37"/>
      <c r="D63" s="37"/>
      <c r="E63" s="37"/>
      <c r="F63" s="37"/>
      <c r="G63" s="37"/>
      <c r="H63" s="37"/>
      <c r="I63" s="37"/>
      <c r="J63" s="37"/>
      <c r="K63" s="37"/>
      <c r="L63" s="37"/>
      <c r="M63" s="37"/>
      <c r="N63" s="37"/>
    </row>
    <row r="64" spans="1:14" s="13" customFormat="1" x14ac:dyDescent="0.8">
      <c r="A64" s="59"/>
      <c r="B64" s="37"/>
      <c r="C64" s="37"/>
      <c r="D64" s="37"/>
      <c r="E64" s="37"/>
      <c r="F64" s="37"/>
      <c r="G64" s="37"/>
      <c r="H64" s="37"/>
      <c r="I64" s="37"/>
      <c r="J64" s="37"/>
      <c r="K64" s="37"/>
      <c r="L64" s="37"/>
      <c r="M64" s="37"/>
      <c r="N64" s="37"/>
    </row>
    <row r="65" spans="1:14" s="13" customFormat="1" x14ac:dyDescent="0.8">
      <c r="A65" s="59"/>
      <c r="B65" s="37"/>
      <c r="C65" s="37"/>
      <c r="D65" s="37"/>
      <c r="E65" s="37"/>
      <c r="F65" s="37"/>
      <c r="G65" s="37"/>
      <c r="H65" s="37"/>
      <c r="I65" s="37"/>
      <c r="J65" s="37"/>
      <c r="K65" s="37"/>
      <c r="L65" s="37"/>
      <c r="M65" s="37"/>
      <c r="N65" s="37"/>
    </row>
    <row r="66" spans="1:14" s="13" customFormat="1" x14ac:dyDescent="0.8">
      <c r="A66" s="59"/>
      <c r="B66" s="37"/>
      <c r="C66" s="37"/>
      <c r="D66" s="37"/>
      <c r="E66" s="37"/>
      <c r="F66" s="37"/>
      <c r="G66" s="37"/>
      <c r="H66" s="37"/>
      <c r="I66" s="37"/>
      <c r="J66" s="37"/>
      <c r="K66" s="37"/>
      <c r="L66" s="37"/>
      <c r="M66" s="37"/>
      <c r="N66" s="37"/>
    </row>
    <row r="67" spans="1:14" s="13" customFormat="1" x14ac:dyDescent="0.8">
      <c r="A67" s="59"/>
      <c r="B67" s="37"/>
      <c r="C67" s="37"/>
      <c r="D67" s="37"/>
      <c r="E67" s="37"/>
      <c r="F67" s="37"/>
      <c r="G67" s="37"/>
      <c r="H67" s="37"/>
      <c r="I67" s="37"/>
      <c r="J67" s="37"/>
      <c r="K67" s="37"/>
      <c r="L67" s="37"/>
      <c r="M67" s="37"/>
      <c r="N67" s="37"/>
    </row>
    <row r="68" spans="1:14" s="13" customFormat="1" x14ac:dyDescent="0.8">
      <c r="A68" s="59"/>
      <c r="B68" s="37"/>
      <c r="C68" s="37"/>
      <c r="D68" s="37"/>
      <c r="E68" s="37"/>
      <c r="F68" s="37"/>
      <c r="G68" s="37"/>
      <c r="H68" s="37"/>
      <c r="I68" s="37"/>
      <c r="J68" s="37"/>
      <c r="K68" s="37"/>
      <c r="L68" s="37"/>
      <c r="M68" s="37"/>
      <c r="N68" s="37"/>
    </row>
    <row r="69" spans="1:14" s="13" customFormat="1" x14ac:dyDescent="0.8">
      <c r="A69" s="59"/>
      <c r="B69" s="37"/>
      <c r="C69" s="37"/>
      <c r="D69" s="37"/>
      <c r="E69" s="37"/>
      <c r="F69" s="37"/>
      <c r="G69" s="37"/>
      <c r="H69" s="37"/>
      <c r="I69" s="37"/>
      <c r="J69" s="37"/>
      <c r="K69" s="37"/>
      <c r="L69" s="37"/>
      <c r="M69" s="37"/>
      <c r="N69" s="37"/>
    </row>
    <row r="70" spans="1:14" s="13" customFormat="1" x14ac:dyDescent="0.8">
      <c r="A70" s="59"/>
      <c r="B70" s="37"/>
      <c r="C70" s="37"/>
      <c r="D70" s="37"/>
      <c r="E70" s="37"/>
      <c r="F70" s="37"/>
      <c r="G70" s="37"/>
      <c r="H70" s="37"/>
      <c r="I70" s="37"/>
      <c r="J70" s="37"/>
      <c r="K70" s="37"/>
      <c r="L70" s="37"/>
      <c r="M70" s="37"/>
      <c r="N70" s="37"/>
    </row>
    <row r="71" spans="1:14" s="48" customFormat="1" ht="60" customHeight="1" x14ac:dyDescent="0.8">
      <c r="A71" s="59"/>
      <c r="B71" s="61" t="s">
        <v>52</v>
      </c>
      <c r="C71" s="61"/>
      <c r="D71" s="61"/>
      <c r="E71" s="61"/>
      <c r="F71" s="61"/>
      <c r="G71" s="61"/>
      <c r="H71" s="61"/>
      <c r="I71" s="61"/>
      <c r="J71" s="61"/>
      <c r="K71" s="61"/>
      <c r="L71" s="61"/>
      <c r="M71" s="61"/>
      <c r="N71" s="61"/>
    </row>
    <row r="72" spans="1:14" s="48" customFormat="1" ht="105" customHeight="1" x14ac:dyDescent="0.8">
      <c r="A72" s="59"/>
      <c r="B72" s="61" t="s">
        <v>53</v>
      </c>
      <c r="C72" s="61"/>
      <c r="D72" s="61"/>
      <c r="E72" s="61"/>
      <c r="F72" s="61"/>
      <c r="G72" s="61"/>
      <c r="H72" s="61"/>
      <c r="I72" s="61"/>
      <c r="J72" s="61"/>
      <c r="K72" s="61"/>
      <c r="L72" s="61"/>
      <c r="M72" s="61"/>
      <c r="N72" s="61"/>
    </row>
    <row r="73" spans="1:14" s="48" customFormat="1" ht="72" customHeight="1" x14ac:dyDescent="0.8">
      <c r="A73" s="59"/>
      <c r="B73" s="61" t="s">
        <v>55</v>
      </c>
      <c r="C73" s="61"/>
      <c r="D73" s="61"/>
      <c r="E73" s="61"/>
      <c r="F73" s="61"/>
      <c r="G73" s="61"/>
      <c r="H73" s="61"/>
      <c r="I73" s="61"/>
      <c r="J73" s="61"/>
      <c r="K73" s="61"/>
      <c r="L73" s="61"/>
      <c r="M73" s="61"/>
      <c r="N73" s="61"/>
    </row>
    <row r="74" spans="1:14" s="48" customFormat="1" ht="58" customHeight="1" x14ac:dyDescent="0.8">
      <c r="A74" s="59"/>
      <c r="B74" s="61" t="s">
        <v>56</v>
      </c>
      <c r="C74" s="61"/>
      <c r="D74" s="61"/>
      <c r="E74" s="61"/>
      <c r="F74" s="61"/>
      <c r="G74" s="61"/>
      <c r="H74" s="61"/>
      <c r="I74" s="61"/>
      <c r="J74" s="61"/>
      <c r="K74" s="61"/>
      <c r="L74" s="61"/>
      <c r="M74" s="61"/>
      <c r="N74" s="61"/>
    </row>
    <row r="75" spans="1:14" s="48" customFormat="1" ht="58" customHeight="1" x14ac:dyDescent="0.8">
      <c r="A75" s="59"/>
      <c r="B75" s="61" t="s">
        <v>54</v>
      </c>
      <c r="C75" s="61"/>
      <c r="D75" s="61"/>
      <c r="E75" s="61"/>
      <c r="F75" s="61"/>
      <c r="G75" s="61"/>
      <c r="H75" s="61"/>
      <c r="I75" s="61"/>
      <c r="J75" s="61"/>
      <c r="K75" s="61"/>
      <c r="L75" s="61"/>
      <c r="M75" s="61"/>
      <c r="N75" s="61"/>
    </row>
    <row r="76" spans="1:14" s="27" customFormat="1" ht="20.100000000000001" customHeight="1" x14ac:dyDescent="0.8">
      <c r="A76" s="59">
        <v>3</v>
      </c>
      <c r="B76" s="75" t="s">
        <v>37</v>
      </c>
      <c r="C76" s="75"/>
      <c r="D76" s="75"/>
      <c r="E76" s="75"/>
      <c r="F76" s="75"/>
      <c r="G76" s="75"/>
      <c r="H76" s="75"/>
      <c r="I76" s="75"/>
      <c r="J76" s="75"/>
      <c r="K76" s="75"/>
      <c r="L76" s="75"/>
      <c r="M76" s="75"/>
      <c r="N76" s="75"/>
    </row>
    <row r="77" spans="1:14" s="13" customFormat="1" x14ac:dyDescent="0.8">
      <c r="A77" s="59"/>
      <c r="B77" s="35"/>
      <c r="C77" s="63"/>
      <c r="D77" s="63"/>
      <c r="E77" s="63"/>
      <c r="F77" s="63"/>
      <c r="G77" s="63"/>
      <c r="H77" s="63"/>
      <c r="I77" s="63"/>
      <c r="J77" s="63"/>
      <c r="K77" s="63"/>
      <c r="L77" s="63"/>
      <c r="M77" s="63"/>
      <c r="N77" s="63"/>
    </row>
    <row r="78" spans="1:14" s="13" customFormat="1" x14ac:dyDescent="0.8">
      <c r="A78" s="59"/>
      <c r="B78" s="35"/>
      <c r="C78" s="63"/>
      <c r="D78" s="63"/>
      <c r="E78" s="63"/>
      <c r="F78" s="63"/>
      <c r="G78" s="63"/>
      <c r="H78" s="63"/>
      <c r="I78" s="63"/>
      <c r="J78" s="63"/>
      <c r="K78" s="63"/>
      <c r="L78" s="63"/>
      <c r="M78" s="63"/>
      <c r="N78" s="63"/>
    </row>
    <row r="79" spans="1:14" s="13" customFormat="1" x14ac:dyDescent="0.8">
      <c r="A79" s="59"/>
      <c r="B79" s="35"/>
      <c r="C79" s="63"/>
      <c r="D79" s="63"/>
      <c r="E79" s="63"/>
      <c r="F79" s="63"/>
      <c r="G79" s="63"/>
      <c r="H79" s="63"/>
      <c r="I79" s="63"/>
      <c r="J79" s="63"/>
      <c r="K79" s="63"/>
      <c r="L79" s="63"/>
      <c r="M79" s="63"/>
      <c r="N79" s="63"/>
    </row>
    <row r="80" spans="1:14" s="13" customFormat="1" x14ac:dyDescent="0.8">
      <c r="A80" s="59"/>
      <c r="B80" s="35"/>
      <c r="C80" s="63"/>
      <c r="D80" s="63"/>
      <c r="E80" s="63"/>
      <c r="F80" s="63"/>
      <c r="G80" s="63"/>
      <c r="H80" s="63"/>
      <c r="I80" s="63"/>
      <c r="J80" s="63"/>
      <c r="K80" s="63"/>
      <c r="L80" s="63"/>
      <c r="M80" s="63"/>
      <c r="N80" s="63"/>
    </row>
    <row r="81" spans="1:14" s="13" customFormat="1" x14ac:dyDescent="0.8">
      <c r="A81" s="59"/>
      <c r="B81" s="35"/>
      <c r="C81" s="63"/>
      <c r="D81" s="63"/>
      <c r="E81" s="63"/>
      <c r="F81" s="63"/>
      <c r="G81" s="63"/>
      <c r="H81" s="63"/>
      <c r="I81" s="63"/>
      <c r="J81" s="63"/>
      <c r="K81" s="63"/>
      <c r="L81" s="63"/>
      <c r="M81" s="63"/>
      <c r="N81" s="63"/>
    </row>
    <row r="82" spans="1:14" s="13" customFormat="1" x14ac:dyDescent="0.8">
      <c r="A82" s="59"/>
      <c r="B82" s="35"/>
      <c r="C82" s="63"/>
      <c r="D82" s="63"/>
      <c r="E82" s="63"/>
      <c r="F82" s="63"/>
      <c r="G82" s="63"/>
      <c r="H82" s="63"/>
      <c r="I82" s="63"/>
      <c r="J82" s="63"/>
      <c r="K82" s="63"/>
      <c r="L82" s="63"/>
      <c r="M82" s="63"/>
      <c r="N82" s="63"/>
    </row>
    <row r="83" spans="1:14" s="13" customFormat="1" x14ac:dyDescent="0.8">
      <c r="A83" s="59"/>
      <c r="B83" s="35"/>
      <c r="C83" s="63"/>
      <c r="D83" s="63"/>
      <c r="E83" s="63"/>
      <c r="F83" s="63"/>
      <c r="G83" s="63"/>
      <c r="H83" s="63"/>
      <c r="I83" s="63"/>
      <c r="J83" s="63"/>
      <c r="K83" s="63"/>
      <c r="L83" s="63"/>
      <c r="M83" s="63"/>
      <c r="N83" s="63"/>
    </row>
    <row r="84" spans="1:14" s="13" customFormat="1" x14ac:dyDescent="0.8">
      <c r="A84" s="59"/>
      <c r="B84" s="35"/>
      <c r="C84" s="63"/>
      <c r="D84" s="63"/>
      <c r="E84" s="63"/>
      <c r="F84" s="63"/>
      <c r="G84" s="63"/>
      <c r="H84" s="63"/>
      <c r="I84" s="63"/>
      <c r="J84" s="63"/>
      <c r="K84" s="63"/>
      <c r="L84" s="63"/>
      <c r="M84" s="63"/>
      <c r="N84" s="63"/>
    </row>
    <row r="85" spans="1:14" s="13" customFormat="1" x14ac:dyDescent="0.8">
      <c r="A85" s="59"/>
      <c r="B85" s="35"/>
      <c r="C85" s="63"/>
      <c r="D85" s="63"/>
      <c r="E85" s="63"/>
      <c r="F85" s="63"/>
      <c r="G85" s="63"/>
      <c r="H85" s="63"/>
      <c r="I85" s="63"/>
      <c r="J85" s="63"/>
      <c r="K85" s="63"/>
      <c r="L85" s="63"/>
      <c r="M85" s="63"/>
      <c r="N85" s="63"/>
    </row>
    <row r="86" spans="1:14" s="13" customFormat="1" x14ac:dyDescent="0.8">
      <c r="A86" s="59"/>
      <c r="B86" s="35"/>
      <c r="C86" s="63"/>
      <c r="D86" s="63"/>
      <c r="E86" s="63"/>
      <c r="F86" s="63"/>
      <c r="G86" s="63"/>
      <c r="H86" s="63"/>
      <c r="I86" s="63"/>
      <c r="J86" s="63"/>
      <c r="K86" s="63"/>
      <c r="L86" s="63"/>
      <c r="M86" s="63"/>
      <c r="N86" s="63"/>
    </row>
    <row r="87" spans="1:14" s="13" customFormat="1" x14ac:dyDescent="0.8">
      <c r="A87" s="59"/>
      <c r="B87" s="35"/>
      <c r="C87" s="63"/>
      <c r="D87" s="63"/>
      <c r="E87" s="63"/>
      <c r="F87" s="63"/>
      <c r="G87" s="63"/>
      <c r="H87" s="63"/>
      <c r="I87" s="63"/>
      <c r="J87" s="63"/>
      <c r="K87" s="63"/>
      <c r="L87" s="63"/>
      <c r="M87" s="63"/>
      <c r="N87" s="63"/>
    </row>
    <row r="88" spans="1:14" s="13" customFormat="1" x14ac:dyDescent="0.8">
      <c r="A88" s="59"/>
      <c r="B88" s="35"/>
      <c r="C88" s="63"/>
      <c r="D88" s="63"/>
      <c r="E88" s="63"/>
      <c r="F88" s="63"/>
      <c r="G88" s="63"/>
      <c r="H88" s="63"/>
      <c r="I88" s="63"/>
      <c r="J88" s="63"/>
      <c r="K88" s="63"/>
      <c r="L88" s="63"/>
      <c r="M88" s="63"/>
      <c r="N88" s="63"/>
    </row>
    <row r="89" spans="1:14" s="13" customFormat="1" x14ac:dyDescent="0.8">
      <c r="A89" s="59"/>
      <c r="B89" s="35"/>
      <c r="C89" s="63"/>
      <c r="D89" s="63"/>
      <c r="E89" s="63"/>
      <c r="F89" s="63"/>
      <c r="G89" s="63"/>
      <c r="H89" s="63"/>
      <c r="I89" s="63"/>
      <c r="J89" s="63"/>
      <c r="K89" s="63"/>
      <c r="L89" s="63"/>
      <c r="M89" s="63"/>
      <c r="N89" s="63"/>
    </row>
    <row r="90" spans="1:14" s="13" customFormat="1" x14ac:dyDescent="0.8">
      <c r="A90" s="59"/>
      <c r="B90" s="35"/>
      <c r="C90" s="63"/>
      <c r="D90" s="63"/>
      <c r="E90" s="63"/>
      <c r="F90" s="63"/>
      <c r="G90" s="63"/>
      <c r="H90" s="63"/>
      <c r="I90" s="63"/>
      <c r="J90" s="63"/>
      <c r="K90" s="63"/>
      <c r="L90" s="63"/>
      <c r="M90" s="63"/>
      <c r="N90" s="63"/>
    </row>
    <row r="91" spans="1:14" s="13" customFormat="1" x14ac:dyDescent="0.8">
      <c r="A91" s="59"/>
      <c r="B91" s="35"/>
      <c r="C91" s="63"/>
      <c r="D91" s="63"/>
      <c r="E91" s="63"/>
      <c r="F91" s="63"/>
      <c r="G91" s="63"/>
      <c r="H91" s="63"/>
      <c r="I91" s="63"/>
      <c r="J91" s="63"/>
      <c r="K91" s="63"/>
      <c r="L91" s="63"/>
      <c r="M91" s="63"/>
      <c r="N91" s="63"/>
    </row>
    <row r="92" spans="1:14" s="13" customFormat="1" ht="16.5" customHeight="1" x14ac:dyDescent="0.8">
      <c r="A92" s="59"/>
      <c r="B92" s="35"/>
      <c r="C92" s="63"/>
      <c r="D92" s="63"/>
      <c r="E92" s="63"/>
      <c r="F92" s="63"/>
      <c r="G92" s="63"/>
      <c r="H92" s="63"/>
      <c r="I92" s="63"/>
      <c r="J92" s="63"/>
      <c r="K92" s="63"/>
      <c r="L92" s="63"/>
      <c r="M92" s="63"/>
      <c r="N92" s="63"/>
    </row>
    <row r="93" spans="1:14" s="13" customFormat="1" ht="16.5" customHeight="1" x14ac:dyDescent="0.8">
      <c r="A93" s="59"/>
      <c r="B93" s="35"/>
      <c r="C93" s="63"/>
      <c r="D93" s="63"/>
      <c r="E93" s="63"/>
      <c r="F93" s="63"/>
      <c r="G93" s="63"/>
      <c r="H93" s="63"/>
      <c r="I93" s="63"/>
      <c r="J93" s="63"/>
      <c r="K93" s="63"/>
      <c r="L93" s="63"/>
      <c r="M93" s="63"/>
      <c r="N93" s="63"/>
    </row>
    <row r="94" spans="1:14" s="13" customFormat="1" ht="16.5" customHeight="1" x14ac:dyDescent="0.8">
      <c r="A94" s="59"/>
      <c r="B94" s="35"/>
      <c r="C94" s="63"/>
      <c r="D94" s="63"/>
      <c r="E94" s="63"/>
      <c r="F94" s="63"/>
      <c r="G94" s="63"/>
      <c r="H94" s="63"/>
      <c r="I94" s="63"/>
      <c r="J94" s="63"/>
      <c r="K94" s="63"/>
      <c r="L94" s="63"/>
      <c r="M94" s="63"/>
      <c r="N94" s="63"/>
    </row>
    <row r="95" spans="1:14" s="13" customFormat="1" ht="16.5" customHeight="1" x14ac:dyDescent="0.8">
      <c r="A95" s="59"/>
      <c r="B95" s="35"/>
      <c r="C95" s="63"/>
      <c r="D95" s="63"/>
      <c r="E95" s="63"/>
      <c r="F95" s="63"/>
      <c r="G95" s="63"/>
      <c r="H95" s="63"/>
      <c r="I95" s="63"/>
      <c r="J95" s="63"/>
      <c r="K95" s="63"/>
      <c r="L95" s="63"/>
      <c r="M95" s="63"/>
      <c r="N95" s="63"/>
    </row>
    <row r="96" spans="1:14" s="13" customFormat="1" ht="16.5" customHeight="1" x14ac:dyDescent="0.8">
      <c r="A96" s="59"/>
      <c r="B96" s="35"/>
      <c r="C96" s="63"/>
      <c r="D96" s="63"/>
      <c r="E96" s="63"/>
      <c r="F96" s="63"/>
      <c r="G96" s="63"/>
      <c r="H96" s="63"/>
      <c r="I96" s="63"/>
      <c r="J96" s="63"/>
      <c r="K96" s="63"/>
      <c r="L96" s="63"/>
      <c r="M96" s="63"/>
      <c r="N96" s="63"/>
    </row>
    <row r="97" spans="1:14" s="13" customFormat="1" ht="16.5" customHeight="1" x14ac:dyDescent="0.8">
      <c r="A97" s="59"/>
      <c r="B97" s="35"/>
      <c r="C97" s="63"/>
      <c r="D97" s="63"/>
      <c r="E97" s="63"/>
      <c r="F97" s="63"/>
      <c r="G97" s="63"/>
      <c r="H97" s="63"/>
      <c r="I97" s="63"/>
      <c r="J97" s="63"/>
      <c r="K97" s="63"/>
      <c r="L97" s="63"/>
      <c r="M97" s="63"/>
      <c r="N97" s="63"/>
    </row>
    <row r="98" spans="1:14" s="13" customFormat="1" ht="16.5" customHeight="1" x14ac:dyDescent="0.8">
      <c r="A98" s="59"/>
      <c r="B98" s="35"/>
      <c r="C98" s="63"/>
      <c r="D98" s="63"/>
      <c r="E98" s="63"/>
      <c r="F98" s="63"/>
      <c r="G98" s="63"/>
      <c r="H98" s="63"/>
      <c r="I98" s="63"/>
      <c r="J98" s="63"/>
      <c r="K98" s="63"/>
      <c r="L98" s="63"/>
      <c r="M98" s="63"/>
      <c r="N98" s="63"/>
    </row>
    <row r="99" spans="1:14" s="13" customFormat="1" ht="16.5" customHeight="1" x14ac:dyDescent="0.8">
      <c r="A99" s="59"/>
      <c r="B99" s="35"/>
      <c r="C99" s="63"/>
      <c r="D99" s="63"/>
      <c r="E99" s="63"/>
      <c r="F99" s="63"/>
      <c r="G99" s="63"/>
      <c r="H99" s="63"/>
      <c r="I99" s="63"/>
      <c r="J99" s="63"/>
      <c r="K99" s="63"/>
      <c r="L99" s="63"/>
      <c r="M99" s="63"/>
      <c r="N99" s="63"/>
    </row>
    <row r="100" spans="1:14" s="13" customFormat="1" ht="16.5" customHeight="1" x14ac:dyDescent="0.8">
      <c r="A100" s="59"/>
      <c r="B100" s="35"/>
      <c r="C100" s="63"/>
      <c r="D100" s="63"/>
      <c r="E100" s="63"/>
      <c r="F100" s="63"/>
      <c r="G100" s="63"/>
      <c r="H100" s="63"/>
      <c r="I100" s="63"/>
      <c r="J100" s="63"/>
      <c r="K100" s="63"/>
      <c r="L100" s="63"/>
      <c r="M100" s="63"/>
      <c r="N100" s="63"/>
    </row>
    <row r="101" spans="1:14" s="13" customFormat="1" ht="16.5" customHeight="1" x14ac:dyDescent="0.8">
      <c r="A101" s="59"/>
      <c r="B101" s="35"/>
      <c r="C101" s="63"/>
      <c r="D101" s="63"/>
      <c r="E101" s="63"/>
      <c r="F101" s="63"/>
      <c r="G101" s="63"/>
      <c r="H101" s="63"/>
      <c r="I101" s="63"/>
      <c r="J101" s="63"/>
      <c r="K101" s="63"/>
      <c r="L101" s="63"/>
      <c r="M101" s="63"/>
      <c r="N101" s="63"/>
    </row>
    <row r="102" spans="1:14" s="13" customFormat="1" ht="16.5" customHeight="1" x14ac:dyDescent="0.8">
      <c r="A102" s="59"/>
      <c r="B102" s="35"/>
      <c r="C102" s="63"/>
      <c r="D102" s="63"/>
      <c r="E102" s="63"/>
      <c r="F102" s="63"/>
      <c r="G102" s="63"/>
      <c r="H102" s="63"/>
      <c r="I102" s="63"/>
      <c r="J102" s="63"/>
      <c r="K102" s="63"/>
      <c r="L102" s="63"/>
      <c r="M102" s="63"/>
      <c r="N102" s="63"/>
    </row>
    <row r="103" spans="1:14" s="13" customFormat="1" ht="16.5" customHeight="1" x14ac:dyDescent="0.8">
      <c r="A103" s="59"/>
      <c r="B103" s="35"/>
      <c r="C103" s="63"/>
      <c r="D103" s="63"/>
      <c r="E103" s="63"/>
      <c r="F103" s="63"/>
      <c r="G103" s="63"/>
      <c r="H103" s="63"/>
      <c r="I103" s="63"/>
      <c r="J103" s="63"/>
      <c r="K103" s="63"/>
      <c r="L103" s="63"/>
      <c r="M103" s="63"/>
      <c r="N103" s="63"/>
    </row>
    <row r="104" spans="1:14" s="13" customFormat="1" ht="17.25" customHeight="1" thickBot="1" x14ac:dyDescent="0.85">
      <c r="A104" s="59"/>
      <c r="B104" s="35"/>
      <c r="C104" s="63"/>
      <c r="D104" s="63"/>
      <c r="E104" s="63"/>
      <c r="F104" s="63"/>
      <c r="G104" s="63"/>
      <c r="H104" s="63"/>
      <c r="I104" s="63"/>
      <c r="J104" s="63"/>
      <c r="K104" s="63"/>
      <c r="L104" s="63"/>
      <c r="M104" s="63"/>
      <c r="N104" s="63"/>
    </row>
    <row r="105" spans="1:14" s="13" customFormat="1" ht="17.25" customHeight="1" thickBot="1" x14ac:dyDescent="0.85">
      <c r="A105" s="59"/>
      <c r="B105" s="54">
        <v>1</v>
      </c>
      <c r="C105" s="64" t="s">
        <v>38</v>
      </c>
      <c r="D105" s="64"/>
      <c r="E105" s="64"/>
      <c r="F105" s="64"/>
      <c r="G105" s="64"/>
      <c r="H105" s="64"/>
      <c r="I105" s="64"/>
      <c r="J105" s="64"/>
      <c r="K105" s="64"/>
      <c r="L105" s="64"/>
      <c r="M105" s="64"/>
      <c r="N105" s="64"/>
    </row>
    <row r="106" spans="1:14" s="13" customFormat="1" ht="72" customHeight="1" thickBot="1" x14ac:dyDescent="0.85">
      <c r="A106" s="59"/>
      <c r="B106" s="55"/>
      <c r="C106" s="64"/>
      <c r="D106" s="64"/>
      <c r="E106" s="64"/>
      <c r="F106" s="64"/>
      <c r="G106" s="64"/>
      <c r="H106" s="64"/>
      <c r="I106" s="64"/>
      <c r="J106" s="64"/>
      <c r="K106" s="64"/>
      <c r="L106" s="64"/>
      <c r="M106" s="64"/>
      <c r="N106" s="64"/>
    </row>
    <row r="107" spans="1:14" s="13" customFormat="1" ht="17.25" customHeight="1" thickBot="1" x14ac:dyDescent="0.85">
      <c r="A107" s="59"/>
      <c r="B107" s="54">
        <v>2</v>
      </c>
      <c r="C107" s="65" t="s">
        <v>40</v>
      </c>
      <c r="D107" s="66"/>
      <c r="E107" s="66"/>
      <c r="F107" s="66"/>
      <c r="G107" s="66"/>
      <c r="H107" s="66"/>
      <c r="I107" s="66"/>
      <c r="J107" s="66"/>
      <c r="K107" s="66"/>
      <c r="L107" s="66"/>
      <c r="M107" s="66"/>
      <c r="N107" s="66"/>
    </row>
    <row r="108" spans="1:14" s="13" customFormat="1" ht="40" customHeight="1" thickBot="1" x14ac:dyDescent="0.85">
      <c r="A108" s="59"/>
      <c r="B108" s="55"/>
      <c r="C108" s="66"/>
      <c r="D108" s="66"/>
      <c r="E108" s="66"/>
      <c r="F108" s="66"/>
      <c r="G108" s="66"/>
      <c r="H108" s="66"/>
      <c r="I108" s="66"/>
      <c r="J108" s="66"/>
      <c r="K108" s="66"/>
      <c r="L108" s="66"/>
      <c r="M108" s="66"/>
      <c r="N108" s="66"/>
    </row>
    <row r="109" spans="1:14" s="13" customFormat="1" ht="17.25" customHeight="1" thickBot="1" x14ac:dyDescent="0.85">
      <c r="A109" s="59"/>
      <c r="B109" s="54">
        <v>3</v>
      </c>
      <c r="C109" s="61" t="s">
        <v>39</v>
      </c>
      <c r="D109" s="61"/>
      <c r="E109" s="61"/>
      <c r="F109" s="61"/>
      <c r="G109" s="61"/>
      <c r="H109" s="61"/>
      <c r="I109" s="61"/>
      <c r="J109" s="61"/>
      <c r="K109" s="61"/>
      <c r="L109" s="61"/>
      <c r="M109" s="61"/>
      <c r="N109" s="61"/>
    </row>
    <row r="110" spans="1:14" s="13" customFormat="1" ht="32.1" customHeight="1" thickBot="1" x14ac:dyDescent="0.85">
      <c r="A110" s="59"/>
      <c r="B110" s="55"/>
      <c r="C110" s="61"/>
      <c r="D110" s="61"/>
      <c r="E110" s="61"/>
      <c r="F110" s="61"/>
      <c r="G110" s="61"/>
      <c r="H110" s="61"/>
      <c r="I110" s="61"/>
      <c r="J110" s="61"/>
      <c r="K110" s="61"/>
      <c r="L110" s="61"/>
      <c r="M110" s="61"/>
      <c r="N110" s="61"/>
    </row>
    <row r="111" spans="1:14" s="13" customFormat="1" ht="17.25" customHeight="1" thickBot="1" x14ac:dyDescent="0.85">
      <c r="A111" s="59"/>
      <c r="B111" s="54">
        <v>4</v>
      </c>
      <c r="C111" s="65" t="s">
        <v>41</v>
      </c>
      <c r="D111" s="66"/>
      <c r="E111" s="66"/>
      <c r="F111" s="66"/>
      <c r="G111" s="66"/>
      <c r="H111" s="66"/>
      <c r="I111" s="66"/>
      <c r="J111" s="66"/>
      <c r="K111" s="66"/>
      <c r="L111" s="66"/>
      <c r="M111" s="66"/>
      <c r="N111" s="66"/>
    </row>
    <row r="112" spans="1:14" s="13" customFormat="1" ht="134.1" customHeight="1" thickBot="1" x14ac:dyDescent="0.85">
      <c r="A112" s="59"/>
      <c r="B112" s="55"/>
      <c r="C112" s="66"/>
      <c r="D112" s="66"/>
      <c r="E112" s="66"/>
      <c r="F112" s="66"/>
      <c r="G112" s="66"/>
      <c r="H112" s="66"/>
      <c r="I112" s="66"/>
      <c r="J112" s="66"/>
      <c r="K112" s="66"/>
      <c r="L112" s="66"/>
      <c r="M112" s="66"/>
      <c r="N112" s="66"/>
    </row>
    <row r="113" spans="1:14" s="13" customFormat="1" ht="17.25" customHeight="1" thickBot="1" x14ac:dyDescent="0.85">
      <c r="A113" s="59"/>
      <c r="B113" s="54">
        <v>5</v>
      </c>
      <c r="C113" s="73" t="s">
        <v>42</v>
      </c>
      <c r="D113" s="66"/>
      <c r="E113" s="66"/>
      <c r="F113" s="66"/>
      <c r="G113" s="66"/>
      <c r="H113" s="66"/>
      <c r="I113" s="66"/>
      <c r="J113" s="66"/>
      <c r="K113" s="66"/>
      <c r="L113" s="66"/>
      <c r="M113" s="66"/>
      <c r="N113" s="66"/>
    </row>
    <row r="114" spans="1:14" s="13" customFormat="1" ht="16.5" customHeight="1" x14ac:dyDescent="0.8">
      <c r="A114" s="59"/>
      <c r="B114" s="55"/>
      <c r="C114" s="66"/>
      <c r="D114" s="66"/>
      <c r="E114" s="66"/>
      <c r="F114" s="66"/>
      <c r="G114" s="66"/>
      <c r="H114" s="66"/>
      <c r="I114" s="66"/>
      <c r="J114" s="66"/>
      <c r="K114" s="66"/>
      <c r="L114" s="66"/>
      <c r="M114" s="66"/>
      <c r="N114" s="66"/>
    </row>
    <row r="115" spans="1:14" s="13" customFormat="1" ht="16.5" customHeight="1" x14ac:dyDescent="0.8">
      <c r="A115" s="59"/>
      <c r="B115" s="55"/>
      <c r="C115" s="66"/>
      <c r="D115" s="66"/>
      <c r="E115" s="66"/>
      <c r="F115" s="66"/>
      <c r="G115" s="66"/>
      <c r="H115" s="66"/>
      <c r="I115" s="66"/>
      <c r="J115" s="66"/>
      <c r="K115" s="66"/>
      <c r="L115" s="66"/>
      <c r="M115" s="66"/>
      <c r="N115" s="66"/>
    </row>
    <row r="116" spans="1:14" s="13" customFormat="1" ht="108" customHeight="1" thickBot="1" x14ac:dyDescent="0.85">
      <c r="A116" s="59"/>
      <c r="B116" s="55"/>
      <c r="C116" s="61" t="s">
        <v>62</v>
      </c>
      <c r="D116" s="61"/>
      <c r="E116" s="61"/>
      <c r="F116" s="61"/>
      <c r="G116" s="61"/>
      <c r="H116" s="61"/>
      <c r="I116" s="61"/>
      <c r="J116" s="61"/>
      <c r="K116" s="61"/>
      <c r="L116" s="61"/>
      <c r="M116" s="61"/>
      <c r="N116" s="61"/>
    </row>
    <row r="117" spans="1:14" s="13" customFormat="1" ht="17.25" customHeight="1" thickBot="1" x14ac:dyDescent="0.85">
      <c r="A117" s="59"/>
      <c r="B117" s="54">
        <v>6</v>
      </c>
      <c r="C117" s="74" t="s">
        <v>46</v>
      </c>
      <c r="D117" s="74"/>
      <c r="E117" s="74"/>
      <c r="F117" s="74"/>
      <c r="G117" s="74"/>
      <c r="H117" s="74"/>
      <c r="I117" s="74"/>
      <c r="J117" s="74"/>
      <c r="K117" s="74"/>
      <c r="L117" s="74"/>
      <c r="M117" s="74"/>
      <c r="N117" s="74"/>
    </row>
    <row r="118" spans="1:14" s="13" customFormat="1" ht="75" customHeight="1" thickBot="1" x14ac:dyDescent="0.85">
      <c r="A118" s="59"/>
      <c r="B118" s="55"/>
      <c r="C118" s="74"/>
      <c r="D118" s="74"/>
      <c r="E118" s="74"/>
      <c r="F118" s="74"/>
      <c r="G118" s="74"/>
      <c r="H118" s="74"/>
      <c r="I118" s="74"/>
      <c r="J118" s="74"/>
      <c r="K118" s="74"/>
      <c r="L118" s="74"/>
      <c r="M118" s="74"/>
      <c r="N118" s="74"/>
    </row>
    <row r="119" spans="1:14" s="13" customFormat="1" ht="17.25" customHeight="1" thickBot="1" x14ac:dyDescent="0.85">
      <c r="A119" s="59"/>
      <c r="B119" s="54">
        <v>7</v>
      </c>
      <c r="C119" s="61" t="s">
        <v>47</v>
      </c>
      <c r="D119" s="61"/>
      <c r="E119" s="61"/>
      <c r="F119" s="61"/>
      <c r="G119" s="61"/>
      <c r="H119" s="61"/>
      <c r="I119" s="61"/>
      <c r="J119" s="61"/>
      <c r="K119" s="61"/>
      <c r="L119" s="61"/>
      <c r="M119" s="61"/>
      <c r="N119" s="61"/>
    </row>
    <row r="120" spans="1:14" s="13" customFormat="1" ht="48" customHeight="1" x14ac:dyDescent="0.8">
      <c r="A120" s="59"/>
      <c r="B120" s="55"/>
      <c r="C120" s="61"/>
      <c r="D120" s="61"/>
      <c r="E120" s="61"/>
      <c r="F120" s="61"/>
      <c r="G120" s="61"/>
      <c r="H120" s="61"/>
      <c r="I120" s="61"/>
      <c r="J120" s="61"/>
      <c r="K120" s="61"/>
      <c r="L120" s="61"/>
      <c r="M120" s="61"/>
      <c r="N120" s="61"/>
    </row>
    <row r="121" spans="1:14" s="13" customFormat="1" ht="90" customHeight="1" thickBot="1" x14ac:dyDescent="0.85">
      <c r="A121" s="59"/>
      <c r="B121" s="55"/>
      <c r="C121" s="61" t="s">
        <v>63</v>
      </c>
      <c r="D121" s="61"/>
      <c r="E121" s="61"/>
      <c r="F121" s="61"/>
      <c r="G121" s="61"/>
      <c r="H121" s="61"/>
      <c r="I121" s="61"/>
      <c r="J121" s="61"/>
      <c r="K121" s="61"/>
      <c r="L121" s="61"/>
      <c r="M121" s="61"/>
      <c r="N121" s="61"/>
    </row>
    <row r="122" spans="1:14" s="13" customFormat="1" ht="17.25" customHeight="1" thickBot="1" x14ac:dyDescent="0.85">
      <c r="A122" s="59"/>
      <c r="B122" s="54">
        <v>8</v>
      </c>
      <c r="C122" s="61" t="s">
        <v>48</v>
      </c>
      <c r="D122" s="61"/>
      <c r="E122" s="61"/>
      <c r="F122" s="61"/>
      <c r="G122" s="61"/>
      <c r="H122" s="61"/>
      <c r="I122" s="61"/>
      <c r="J122" s="61"/>
      <c r="K122" s="61"/>
      <c r="L122" s="61"/>
      <c r="M122" s="61"/>
      <c r="N122" s="61"/>
    </row>
    <row r="123" spans="1:14" s="13" customFormat="1" ht="79.5" customHeight="1" x14ac:dyDescent="0.8">
      <c r="A123" s="59"/>
      <c r="B123" s="55"/>
      <c r="C123" s="61"/>
      <c r="D123" s="61"/>
      <c r="E123" s="61"/>
      <c r="F123" s="61"/>
      <c r="G123" s="61"/>
      <c r="H123" s="61"/>
      <c r="I123" s="61"/>
      <c r="J123" s="61"/>
      <c r="K123" s="61"/>
      <c r="L123" s="61"/>
      <c r="M123" s="61"/>
      <c r="N123" s="61"/>
    </row>
    <row r="124" spans="1:14" s="13" customFormat="1" ht="95.4" customHeight="1" thickBot="1" x14ac:dyDescent="0.85">
      <c r="A124" s="59"/>
      <c r="B124" s="55"/>
      <c r="C124" s="61" t="s">
        <v>64</v>
      </c>
      <c r="D124" s="61"/>
      <c r="E124" s="61"/>
      <c r="F124" s="61"/>
      <c r="G124" s="61"/>
      <c r="H124" s="61"/>
      <c r="I124" s="61"/>
      <c r="J124" s="61"/>
      <c r="K124" s="61"/>
      <c r="L124" s="61"/>
      <c r="M124" s="61"/>
      <c r="N124" s="61"/>
    </row>
    <row r="125" spans="1:14" s="13" customFormat="1" ht="17.399999999999999" thickBot="1" x14ac:dyDescent="0.85">
      <c r="A125" s="59"/>
      <c r="B125" s="54">
        <v>9</v>
      </c>
      <c r="C125" s="61" t="s">
        <v>51</v>
      </c>
      <c r="D125" s="61"/>
      <c r="E125" s="61"/>
      <c r="F125" s="61"/>
      <c r="G125" s="61"/>
      <c r="H125" s="61"/>
      <c r="I125" s="61"/>
      <c r="J125" s="61"/>
      <c r="K125" s="61"/>
      <c r="L125" s="61"/>
      <c r="M125" s="61"/>
      <c r="N125" s="61"/>
    </row>
    <row r="126" spans="1:14" s="13" customFormat="1" ht="59.1" customHeight="1" x14ac:dyDescent="0.8">
      <c r="A126" s="59"/>
      <c r="B126" s="56"/>
      <c r="C126" s="61"/>
      <c r="D126" s="61"/>
      <c r="E126" s="61"/>
      <c r="F126" s="61"/>
      <c r="G126" s="61"/>
      <c r="H126" s="61"/>
      <c r="I126" s="61"/>
      <c r="J126" s="61"/>
      <c r="K126" s="61"/>
      <c r="L126" s="61"/>
      <c r="M126" s="61"/>
      <c r="N126" s="61"/>
    </row>
    <row r="127" spans="1:14" ht="229.5" customHeight="1" x14ac:dyDescent="0.8">
      <c r="A127" s="59">
        <v>4</v>
      </c>
      <c r="B127" s="58" t="s">
        <v>94</v>
      </c>
      <c r="C127" s="58"/>
      <c r="D127" s="58"/>
      <c r="E127" s="58"/>
      <c r="F127" s="58"/>
      <c r="G127" s="58"/>
      <c r="H127" s="58"/>
      <c r="I127" s="58"/>
      <c r="J127" s="58"/>
      <c r="K127" s="58"/>
      <c r="L127" s="58"/>
      <c r="M127" s="58"/>
      <c r="N127" s="58"/>
    </row>
    <row r="128" spans="1:14" s="48" customFormat="1" x14ac:dyDescent="0.8">
      <c r="A128" s="59"/>
      <c r="B128" s="60" t="s">
        <v>93</v>
      </c>
      <c r="C128" s="60"/>
      <c r="D128" s="60"/>
      <c r="E128" s="60"/>
      <c r="F128" s="60"/>
      <c r="G128" s="60"/>
      <c r="H128" s="60"/>
      <c r="I128" s="60"/>
      <c r="J128" s="60"/>
      <c r="K128" s="60"/>
      <c r="L128" s="60"/>
      <c r="M128" s="60"/>
      <c r="N128" s="60"/>
    </row>
    <row r="129" spans="1:14" s="48" customFormat="1" ht="17.100000000000001" customHeight="1" x14ac:dyDescent="0.8">
      <c r="A129" s="59"/>
      <c r="B129" s="60" t="s">
        <v>89</v>
      </c>
      <c r="C129" s="60"/>
      <c r="D129" s="60"/>
      <c r="E129" s="60"/>
      <c r="F129" s="60"/>
      <c r="G129" s="60"/>
      <c r="H129" s="60"/>
      <c r="I129" s="60"/>
      <c r="J129" s="60"/>
      <c r="K129" s="60"/>
      <c r="L129" s="60"/>
      <c r="M129" s="60"/>
      <c r="N129" s="60"/>
    </row>
    <row r="130" spans="1:14" s="48" customFormat="1" ht="17.100000000000001" customHeight="1" x14ac:dyDescent="0.8">
      <c r="A130" s="59"/>
      <c r="B130" s="60" t="s">
        <v>90</v>
      </c>
      <c r="C130" s="60"/>
      <c r="D130" s="60"/>
      <c r="E130" s="60"/>
      <c r="F130" s="60"/>
      <c r="G130" s="60"/>
      <c r="H130" s="60"/>
      <c r="I130" s="60"/>
      <c r="J130" s="60"/>
      <c r="K130" s="60"/>
      <c r="L130" s="60"/>
      <c r="M130" s="60"/>
      <c r="N130" s="60"/>
    </row>
    <row r="131" spans="1:14" s="48" customFormat="1" ht="17.100000000000001" customHeight="1" x14ac:dyDescent="0.8">
      <c r="A131" s="59"/>
      <c r="B131" s="60" t="s">
        <v>91</v>
      </c>
      <c r="C131" s="60"/>
      <c r="D131" s="60"/>
      <c r="E131" s="60"/>
      <c r="F131" s="60"/>
      <c r="G131" s="60"/>
      <c r="H131" s="60"/>
      <c r="I131" s="60"/>
      <c r="J131" s="60"/>
      <c r="K131" s="60"/>
      <c r="L131" s="60"/>
      <c r="M131" s="60"/>
      <c r="N131" s="60"/>
    </row>
    <row r="132" spans="1:14" s="48" customFormat="1" ht="17.100000000000001" customHeight="1" x14ac:dyDescent="0.8">
      <c r="A132" s="59"/>
      <c r="B132" s="60" t="s">
        <v>92</v>
      </c>
      <c r="C132" s="60"/>
      <c r="D132" s="60"/>
      <c r="E132" s="60"/>
      <c r="F132" s="60"/>
      <c r="G132" s="60"/>
      <c r="H132" s="60"/>
      <c r="I132" s="60"/>
      <c r="J132" s="60"/>
      <c r="K132" s="60"/>
      <c r="L132" s="60"/>
      <c r="M132" s="60"/>
      <c r="N132" s="60"/>
    </row>
    <row r="133" spans="1:14" x14ac:dyDescent="0.8">
      <c r="A133" s="71" t="s">
        <v>83</v>
      </c>
      <c r="B133" s="72"/>
      <c r="C133" s="72"/>
      <c r="D133" s="72"/>
      <c r="E133" s="72"/>
      <c r="F133" s="72"/>
      <c r="G133" s="72"/>
      <c r="H133" s="72"/>
      <c r="I133" s="72"/>
      <c r="J133" s="72"/>
      <c r="K133" s="72"/>
      <c r="L133" s="72"/>
      <c r="M133" s="72"/>
      <c r="N133" s="72"/>
    </row>
  </sheetData>
  <mergeCells count="71">
    <mergeCell ref="A133:N133"/>
    <mergeCell ref="B71:N71"/>
    <mergeCell ref="B72:N72"/>
    <mergeCell ref="B73:N73"/>
    <mergeCell ref="B74:N74"/>
    <mergeCell ref="B75:N75"/>
    <mergeCell ref="C125:N126"/>
    <mergeCell ref="A76:A126"/>
    <mergeCell ref="C111:N112"/>
    <mergeCell ref="C113:N115"/>
    <mergeCell ref="C117:N118"/>
    <mergeCell ref="C119:N120"/>
    <mergeCell ref="B76:N76"/>
    <mergeCell ref="C122:N123"/>
    <mergeCell ref="C121:N121"/>
    <mergeCell ref="C124:N124"/>
    <mergeCell ref="B12:N12"/>
    <mergeCell ref="B16:N16"/>
    <mergeCell ref="B13:N13"/>
    <mergeCell ref="B14:N14"/>
    <mergeCell ref="B15:N15"/>
    <mergeCell ref="C116:N116"/>
    <mergeCell ref="C109:N110"/>
    <mergeCell ref="D5:G5"/>
    <mergeCell ref="D6:G6"/>
    <mergeCell ref="D7:G7"/>
    <mergeCell ref="D8:G8"/>
    <mergeCell ref="A9:O9"/>
    <mergeCell ref="C77:N77"/>
    <mergeCell ref="C78:N78"/>
    <mergeCell ref="C79:N79"/>
    <mergeCell ref="C80:N80"/>
    <mergeCell ref="A17:A45"/>
    <mergeCell ref="C82:N82"/>
    <mergeCell ref="C83:N83"/>
    <mergeCell ref="C84:N84"/>
    <mergeCell ref="A46:A75"/>
    <mergeCell ref="C107:N108"/>
    <mergeCell ref="C101:N101"/>
    <mergeCell ref="C102:N102"/>
    <mergeCell ref="C103:N103"/>
    <mergeCell ref="C104:N104"/>
    <mergeCell ref="C95:N95"/>
    <mergeCell ref="C96:N96"/>
    <mergeCell ref="C97:N97"/>
    <mergeCell ref="C100:N100"/>
    <mergeCell ref="C105:N106"/>
    <mergeCell ref="C99:N99"/>
    <mergeCell ref="B45:N45"/>
    <mergeCell ref="B11:N11"/>
    <mergeCell ref="B17:N17"/>
    <mergeCell ref="B46:N46"/>
    <mergeCell ref="C98:N98"/>
    <mergeCell ref="C87:N87"/>
    <mergeCell ref="C88:N88"/>
    <mergeCell ref="C89:N89"/>
    <mergeCell ref="C90:N90"/>
    <mergeCell ref="C91:N91"/>
    <mergeCell ref="C92:N92"/>
    <mergeCell ref="C81:N81"/>
    <mergeCell ref="C85:N85"/>
    <mergeCell ref="C86:N86"/>
    <mergeCell ref="C93:N93"/>
    <mergeCell ref="C94:N94"/>
    <mergeCell ref="B127:N127"/>
    <mergeCell ref="A127:A132"/>
    <mergeCell ref="B129:N129"/>
    <mergeCell ref="B130:N130"/>
    <mergeCell ref="B131:N131"/>
    <mergeCell ref="B132:N132"/>
    <mergeCell ref="B128:N128"/>
  </mergeCells>
  <hyperlinks>
    <hyperlink ref="C107:N108" r:id="rId1" display="The sheet size is set for 24&quot;h x 36&quot;w.  This is not a standard Excel output size but you can use the &quot;Add Page Size&quot; feature in Acrobat to set up a sheet of that size in Acrobat and then print to .pdf that way.   In addition, this sheet size and the large" xr:uid="{00000000-0004-0000-0000-000000000000}"/>
    <hyperlink ref="C111:N112" r:id="rId2" display="https://support.office.com/en-us/article/Change-a-theme-and-make-it-the-default-in-Word-or-Excel-c846f997-968e-4daa-b2d4-42bd2afef904" xr:uid="{00000000-0004-0000-0000-000001000000}"/>
    <hyperlink ref="C113:N115" r:id="rId3" display="I personally believe that if you draw things like logic diagrams and system diagrams on a grid so that things tend to line up and have an orderly arrangement, then the drawing looks more presentable and is easier to read.  So, I turn on Excel's &quot;Snap to G" xr:uid="{00000000-0004-0000-0000-000002000000}"/>
    <hyperlink ref="B128:N128" r:id="rId4" display="How to Add Shapes in Microsoft Word 2016" xr:uid="{74662810-8086-47A5-8C76-B40F80967DB1}"/>
    <hyperlink ref="B129:N129" r:id="rId5" display="How to Draw Shapes in Microsoft Word 2016 Drawing Tools Tutorial" xr:uid="{53B5A540-A11E-4A47-87C5-379AD6CF13C8}"/>
    <hyperlink ref="B130:N130" r:id="rId6" display="How to Add Connectors to PowerPoint Shapes" xr:uid="{8CD50A60-805B-4C27-AABE-F95DE0EC0948}"/>
    <hyperlink ref="B131:N131" r:id="rId7" display="Excel Shortcut - Snap to Grid - Podcast 2140" xr:uid="{360B2DFF-006E-4859-8219-B030D629B9E8}"/>
    <hyperlink ref="B132:N132" r:id="rId8" display="Excel 2016 Training Part 6: How to Customize the Quick Access Toolbar With Excel 2016" xr:uid="{249EDF4B-8438-4928-958B-765A694BEE6B}"/>
  </hyperlinks>
  <pageMargins left="0.7" right="0.7" top="0.75" bottom="0.75" header="0.3" footer="0.3"/>
  <pageSetup orientation="portrait" horizontalDpi="1200" verticalDpi="1200" r:id="rId9"/>
  <drawing r:id="rId1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B2:DQ72"/>
  <sheetViews>
    <sheetView showGridLines="0" defaultGridColor="0" colorId="9" zoomScale="35" zoomScaleNormal="35" zoomScalePageLayoutView="35" workbookViewId="0">
      <selection activeCell="AD49" sqref="AD49"/>
    </sheetView>
  </sheetViews>
  <sheetFormatPr defaultColWidth="3.0859375" defaultRowHeight="21.6" customHeight="1" x14ac:dyDescent="0.8"/>
  <cols>
    <col min="1" max="16384" width="3.0859375" style="1"/>
  </cols>
  <sheetData>
    <row r="2" spans="5:121" ht="21.6" customHeight="1" x14ac:dyDescent="0.8">
      <c r="DL2" s="94" t="s">
        <v>5</v>
      </c>
      <c r="DM2" s="94"/>
      <c r="DN2" s="95" t="s">
        <v>6</v>
      </c>
      <c r="DO2" s="96" t="s">
        <v>7</v>
      </c>
      <c r="DP2" s="96"/>
      <c r="DQ2" s="96"/>
    </row>
    <row r="3" spans="5:121" ht="21.6" customHeight="1" x14ac:dyDescent="0.8">
      <c r="DL3" s="94"/>
      <c r="DM3" s="94"/>
      <c r="DN3" s="95"/>
      <c r="DO3" s="96"/>
      <c r="DP3" s="96"/>
      <c r="DQ3" s="96"/>
    </row>
    <row r="4" spans="5:121" ht="21.6" customHeight="1" x14ac:dyDescent="0.8">
      <c r="DL4" s="94"/>
      <c r="DM4" s="94"/>
      <c r="DN4" s="95"/>
      <c r="DO4" s="96"/>
      <c r="DP4" s="96"/>
      <c r="DQ4" s="96"/>
    </row>
    <row r="5" spans="5:121" ht="21.6" customHeight="1" x14ac:dyDescent="0.8">
      <c r="E5" s="78" t="s">
        <v>0</v>
      </c>
      <c r="F5" s="78"/>
      <c r="G5" s="78"/>
      <c r="H5" s="78"/>
      <c r="I5" s="78"/>
      <c r="J5" s="78"/>
      <c r="K5" s="78"/>
      <c r="L5" s="78"/>
      <c r="M5" s="78"/>
      <c r="N5" s="78"/>
      <c r="O5" s="78"/>
      <c r="P5" s="78"/>
      <c r="Q5" s="78"/>
      <c r="R5" s="78"/>
      <c r="S5" s="78"/>
      <c r="T5" s="78"/>
      <c r="U5" s="78"/>
      <c r="V5" s="78"/>
      <c r="W5" s="78"/>
      <c r="X5" s="78"/>
      <c r="Y5" s="78"/>
      <c r="Z5" s="78"/>
      <c r="AA5" s="78"/>
      <c r="AB5" s="78"/>
      <c r="AC5" s="78"/>
      <c r="AD5" s="78"/>
      <c r="AE5" s="78"/>
      <c r="AF5" s="78"/>
      <c r="AG5" s="78"/>
      <c r="AH5" s="78"/>
      <c r="AI5" s="78"/>
      <c r="AJ5" s="78"/>
      <c r="AK5" s="43"/>
      <c r="AL5" s="43"/>
      <c r="AQ5" s="78" t="s">
        <v>1</v>
      </c>
      <c r="AR5" s="78"/>
      <c r="AS5" s="78"/>
      <c r="AT5" s="78"/>
      <c r="AU5" s="78"/>
      <c r="AV5" s="78"/>
      <c r="AW5" s="78"/>
      <c r="AX5" s="78"/>
      <c r="AY5" s="78"/>
      <c r="AZ5" s="78"/>
      <c r="BA5" s="78"/>
      <c r="BB5" s="78"/>
      <c r="BC5" s="78"/>
      <c r="BD5" s="78"/>
      <c r="BE5" s="78"/>
      <c r="BF5" s="78"/>
      <c r="BG5" s="78"/>
      <c r="BH5" s="78"/>
      <c r="BI5" s="78"/>
      <c r="BJ5" s="78"/>
      <c r="BK5" s="78"/>
      <c r="BL5" s="78"/>
      <c r="BM5" s="78"/>
      <c r="BN5" s="78"/>
      <c r="BO5" s="78"/>
      <c r="BP5" s="78"/>
      <c r="BQ5" s="78"/>
      <c r="BR5" s="78"/>
      <c r="BS5" s="78"/>
      <c r="BT5" s="78"/>
      <c r="BU5" s="78"/>
      <c r="BV5" s="78"/>
      <c r="CC5" s="78" t="s">
        <v>18</v>
      </c>
      <c r="CD5" s="78"/>
      <c r="CE5" s="78"/>
      <c r="CF5" s="78"/>
      <c r="CG5" s="78"/>
      <c r="CH5" s="78"/>
      <c r="CI5" s="78"/>
      <c r="CJ5" s="78"/>
      <c r="CK5" s="78"/>
      <c r="CL5" s="78"/>
      <c r="CM5" s="78"/>
      <c r="CN5" s="78"/>
      <c r="CO5" s="78"/>
      <c r="CP5" s="78"/>
      <c r="CQ5" s="78"/>
      <c r="CR5" s="78"/>
      <c r="CS5" s="78"/>
      <c r="CT5" s="78"/>
      <c r="CU5" s="78"/>
      <c r="CV5" s="78"/>
      <c r="CW5" s="78"/>
      <c r="CX5" s="78"/>
      <c r="CY5" s="78"/>
      <c r="CZ5" s="78"/>
      <c r="DA5" s="78"/>
      <c r="DB5" s="78"/>
      <c r="DC5" s="78"/>
      <c r="DD5" s="78"/>
      <c r="DE5" s="78"/>
      <c r="DF5" s="78"/>
      <c r="DG5" s="78"/>
      <c r="DH5" s="78"/>
      <c r="DL5" s="94"/>
      <c r="DM5" s="94"/>
      <c r="DN5" s="95"/>
      <c r="DO5" s="96"/>
      <c r="DP5" s="96"/>
      <c r="DQ5" s="96"/>
    </row>
    <row r="6" spans="5:121" ht="21.6" customHeight="1" x14ac:dyDescent="0.8">
      <c r="E6" s="78"/>
      <c r="F6" s="78"/>
      <c r="G6" s="78"/>
      <c r="H6" s="78"/>
      <c r="I6" s="78"/>
      <c r="J6" s="78"/>
      <c r="K6" s="78"/>
      <c r="L6" s="78"/>
      <c r="M6" s="78"/>
      <c r="N6" s="78"/>
      <c r="O6" s="78"/>
      <c r="P6" s="78"/>
      <c r="Q6" s="78"/>
      <c r="R6" s="78"/>
      <c r="S6" s="78"/>
      <c r="T6" s="78"/>
      <c r="U6" s="78"/>
      <c r="V6" s="78"/>
      <c r="W6" s="78"/>
      <c r="X6" s="78"/>
      <c r="Y6" s="78"/>
      <c r="Z6" s="78"/>
      <c r="AA6" s="78"/>
      <c r="AB6" s="78"/>
      <c r="AC6" s="78"/>
      <c r="AD6" s="78"/>
      <c r="AE6" s="78"/>
      <c r="AF6" s="78"/>
      <c r="AG6" s="78"/>
      <c r="AH6" s="78"/>
      <c r="AI6" s="78"/>
      <c r="AJ6" s="78"/>
      <c r="AK6" s="43"/>
      <c r="AL6" s="43"/>
      <c r="AQ6" s="78"/>
      <c r="AR6" s="78"/>
      <c r="AS6" s="78"/>
      <c r="AT6" s="78"/>
      <c r="AU6" s="78"/>
      <c r="AV6" s="78"/>
      <c r="AW6" s="78"/>
      <c r="AX6" s="78"/>
      <c r="AY6" s="78"/>
      <c r="AZ6" s="78"/>
      <c r="BA6" s="78"/>
      <c r="BB6" s="78"/>
      <c r="BC6" s="78"/>
      <c r="BD6" s="78"/>
      <c r="BE6" s="78"/>
      <c r="BF6" s="78"/>
      <c r="BG6" s="78"/>
      <c r="BH6" s="78"/>
      <c r="BI6" s="78"/>
      <c r="BJ6" s="78"/>
      <c r="BK6" s="78"/>
      <c r="BL6" s="78"/>
      <c r="BM6" s="78"/>
      <c r="BN6" s="78"/>
      <c r="BO6" s="78"/>
      <c r="BP6" s="78"/>
      <c r="BQ6" s="78"/>
      <c r="BR6" s="78"/>
      <c r="BS6" s="78"/>
      <c r="BT6" s="78"/>
      <c r="BU6" s="78"/>
      <c r="BV6" s="78"/>
      <c r="CC6" s="78"/>
      <c r="CD6" s="78"/>
      <c r="CE6" s="78"/>
      <c r="CF6" s="78"/>
      <c r="CG6" s="78"/>
      <c r="CH6" s="78"/>
      <c r="CI6" s="78"/>
      <c r="CJ6" s="78"/>
      <c r="CK6" s="78"/>
      <c r="CL6" s="78"/>
      <c r="CM6" s="78"/>
      <c r="CN6" s="78"/>
      <c r="CO6" s="78"/>
      <c r="CP6" s="78"/>
      <c r="CQ6" s="78"/>
      <c r="CR6" s="78"/>
      <c r="CS6" s="78"/>
      <c r="CT6" s="78"/>
      <c r="CU6" s="78"/>
      <c r="CV6" s="78"/>
      <c r="CW6" s="78"/>
      <c r="CX6" s="78"/>
      <c r="CY6" s="78"/>
      <c r="CZ6" s="78"/>
      <c r="DA6" s="78"/>
      <c r="DB6" s="78"/>
      <c r="DC6" s="78"/>
      <c r="DD6" s="78"/>
      <c r="DE6" s="78"/>
      <c r="DF6" s="78"/>
      <c r="DG6" s="78"/>
      <c r="DH6" s="78"/>
      <c r="DL6" s="94"/>
      <c r="DM6" s="94"/>
      <c r="DN6" s="95"/>
      <c r="DO6" s="96"/>
      <c r="DP6" s="96"/>
      <c r="DQ6" s="96"/>
    </row>
    <row r="7" spans="5:121" ht="21.6" customHeight="1" x14ac:dyDescent="0.8">
      <c r="CC7" s="82" t="s">
        <v>20</v>
      </c>
      <c r="CD7" s="82"/>
      <c r="CE7" s="82"/>
      <c r="CF7" s="82"/>
      <c r="CG7" s="82"/>
      <c r="CH7" s="82"/>
      <c r="CI7" s="82"/>
      <c r="CK7" s="83" t="s">
        <v>21</v>
      </c>
      <c r="CL7" s="83"/>
      <c r="CM7" s="83"/>
      <c r="CN7" s="83"/>
      <c r="CO7" s="83"/>
      <c r="CP7" s="83"/>
      <c r="CQ7" s="83"/>
      <c r="CR7" s="83"/>
      <c r="CS7" s="83"/>
      <c r="CT7" s="83"/>
      <c r="CU7" s="83"/>
      <c r="CV7" s="83"/>
      <c r="CW7" s="83"/>
      <c r="CX7" s="83"/>
      <c r="CY7" s="83"/>
      <c r="CZ7" s="83"/>
      <c r="DA7" s="83"/>
      <c r="DB7" s="83"/>
      <c r="DC7" s="83"/>
      <c r="DD7" s="83"/>
      <c r="DE7" s="83"/>
      <c r="DF7" s="83"/>
      <c r="DG7" s="83"/>
      <c r="DH7" s="83"/>
      <c r="DL7" s="94"/>
      <c r="DM7" s="94"/>
      <c r="DN7" s="95"/>
      <c r="DO7" s="96"/>
      <c r="DP7" s="96"/>
      <c r="DQ7" s="96"/>
    </row>
    <row r="8" spans="5:121" ht="21.6" customHeight="1" x14ac:dyDescent="0.8">
      <c r="CC8" s="82"/>
      <c r="CD8" s="82"/>
      <c r="CE8" s="82"/>
      <c r="CF8" s="82"/>
      <c r="CG8" s="82"/>
      <c r="CH8" s="82"/>
      <c r="CI8" s="82"/>
      <c r="CK8" s="83"/>
      <c r="CL8" s="83"/>
      <c r="CM8" s="83"/>
      <c r="CN8" s="83"/>
      <c r="CO8" s="83"/>
      <c r="CP8" s="83"/>
      <c r="CQ8" s="83"/>
      <c r="CR8" s="83"/>
      <c r="CS8" s="83"/>
      <c r="CT8" s="83"/>
      <c r="CU8" s="83"/>
      <c r="CV8" s="83"/>
      <c r="CW8" s="83"/>
      <c r="CX8" s="83"/>
      <c r="CY8" s="83"/>
      <c r="CZ8" s="83"/>
      <c r="DA8" s="83"/>
      <c r="DB8" s="83"/>
      <c r="DC8" s="83"/>
      <c r="DD8" s="83"/>
      <c r="DE8" s="83"/>
      <c r="DF8" s="83"/>
      <c r="DG8" s="83"/>
      <c r="DH8" s="83"/>
      <c r="DL8" s="94"/>
      <c r="DM8" s="94"/>
      <c r="DN8" s="95"/>
      <c r="DO8" s="96"/>
      <c r="DP8" s="96"/>
      <c r="DQ8" s="96"/>
    </row>
    <row r="9" spans="5:121" ht="21.6" customHeight="1" x14ac:dyDescent="0.8">
      <c r="CC9" s="84" t="s">
        <v>2</v>
      </c>
      <c r="CD9" s="84"/>
      <c r="CE9" s="84"/>
      <c r="CF9" s="84"/>
      <c r="CG9" s="84"/>
      <c r="CH9" s="84"/>
      <c r="CI9" s="84"/>
      <c r="CJ9" s="44"/>
      <c r="CK9" s="85" t="s">
        <v>22</v>
      </c>
      <c r="CL9" s="85"/>
      <c r="CM9" s="85"/>
      <c r="CN9" s="85"/>
      <c r="CO9" s="85"/>
      <c r="CP9" s="85"/>
      <c r="CQ9" s="85"/>
      <c r="CR9" s="85"/>
      <c r="CS9" s="85"/>
      <c r="CT9" s="85"/>
      <c r="CU9" s="85"/>
      <c r="CV9" s="85"/>
      <c r="CW9" s="85"/>
      <c r="CX9" s="85"/>
      <c r="CY9" s="85"/>
      <c r="CZ9" s="85"/>
      <c r="DA9" s="85"/>
      <c r="DB9" s="85"/>
      <c r="DC9" s="85"/>
      <c r="DD9" s="85"/>
      <c r="DE9" s="85"/>
      <c r="DF9" s="85"/>
      <c r="DG9" s="85"/>
      <c r="DH9" s="85"/>
      <c r="DL9" s="94"/>
      <c r="DM9" s="94"/>
      <c r="DN9" s="95"/>
      <c r="DO9" s="96"/>
      <c r="DP9" s="96"/>
      <c r="DQ9" s="96"/>
    </row>
    <row r="10" spans="5:121" ht="21.6" customHeight="1" x14ac:dyDescent="0.8">
      <c r="AC10" s="76" t="str">
        <f>HYPERLINK(TEXT($AV$66,"")&amp;"\"&amp;TEXT($AV$67,"")&amp;"#8","Input Point Logic Block")</f>
        <v>Input Point Logic Block</v>
      </c>
      <c r="AD10" s="76"/>
      <c r="AE10" s="76"/>
      <c r="AF10" s="76"/>
      <c r="AG10" s="76"/>
      <c r="AH10" s="76"/>
      <c r="CC10" s="84"/>
      <c r="CD10" s="84"/>
      <c r="CE10" s="84"/>
      <c r="CF10" s="84"/>
      <c r="CG10" s="84"/>
      <c r="CH10" s="84"/>
      <c r="CI10" s="84"/>
      <c r="CJ10" s="44"/>
      <c r="CK10" s="85"/>
      <c r="CL10" s="85"/>
      <c r="CM10" s="85"/>
      <c r="CN10" s="85"/>
      <c r="CO10" s="85"/>
      <c r="CP10" s="85"/>
      <c r="CQ10" s="85"/>
      <c r="CR10" s="85"/>
      <c r="CS10" s="85"/>
      <c r="CT10" s="85"/>
      <c r="CU10" s="85"/>
      <c r="CV10" s="85"/>
      <c r="CW10" s="85"/>
      <c r="CX10" s="85"/>
      <c r="CY10" s="85"/>
      <c r="CZ10" s="85"/>
      <c r="DA10" s="85"/>
      <c r="DB10" s="85"/>
      <c r="DC10" s="85"/>
      <c r="DD10" s="85"/>
      <c r="DE10" s="85"/>
      <c r="DF10" s="85"/>
      <c r="DG10" s="85"/>
      <c r="DH10" s="85"/>
      <c r="DL10" s="94"/>
      <c r="DM10" s="94"/>
      <c r="DN10" s="95"/>
      <c r="DO10" s="96"/>
      <c r="DP10" s="96"/>
      <c r="DQ10" s="96"/>
    </row>
    <row r="11" spans="5:121" ht="21.6" customHeight="1" x14ac:dyDescent="0.8">
      <c r="AC11" s="76"/>
      <c r="AD11" s="76"/>
      <c r="AE11" s="76"/>
      <c r="AF11" s="76"/>
      <c r="AG11" s="76"/>
      <c r="AH11" s="76"/>
      <c r="CC11" s="100" t="s">
        <v>19</v>
      </c>
      <c r="CD11" s="100"/>
      <c r="CE11" s="100"/>
      <c r="CF11" s="100"/>
      <c r="CG11" s="100"/>
      <c r="CH11" s="100"/>
      <c r="CI11" s="100"/>
      <c r="CJ11" s="44"/>
      <c r="CK11" s="85" t="s">
        <v>23</v>
      </c>
      <c r="CL11" s="85"/>
      <c r="CM11" s="85"/>
      <c r="CN11" s="85"/>
      <c r="CO11" s="85"/>
      <c r="CP11" s="85"/>
      <c r="CQ11" s="85"/>
      <c r="CR11" s="85"/>
      <c r="CS11" s="85"/>
      <c r="CT11" s="85"/>
      <c r="CU11" s="85"/>
      <c r="CV11" s="85"/>
      <c r="CW11" s="85"/>
      <c r="CX11" s="85"/>
      <c r="CY11" s="85"/>
      <c r="CZ11" s="85"/>
      <c r="DA11" s="85"/>
      <c r="DB11" s="85"/>
      <c r="DC11" s="85"/>
      <c r="DD11" s="85"/>
      <c r="DE11" s="85"/>
      <c r="DF11" s="85"/>
      <c r="DG11" s="85"/>
      <c r="DH11" s="85"/>
      <c r="DL11" s="94"/>
      <c r="DM11" s="94"/>
      <c r="DN11" s="95"/>
      <c r="DO11" s="96"/>
      <c r="DP11" s="96"/>
      <c r="DQ11" s="96"/>
    </row>
    <row r="12" spans="5:121" ht="21.6" customHeight="1" x14ac:dyDescent="0.8">
      <c r="AC12" s="76"/>
      <c r="AD12" s="76"/>
      <c r="AE12" s="76"/>
      <c r="AF12" s="76"/>
      <c r="AG12" s="76"/>
      <c r="AH12" s="76"/>
      <c r="CC12" s="100" t="s">
        <v>19</v>
      </c>
      <c r="CD12" s="100"/>
      <c r="CE12" s="100"/>
      <c r="CF12" s="100"/>
      <c r="CG12" s="100"/>
      <c r="CH12" s="100"/>
      <c r="CI12" s="100"/>
      <c r="CJ12" s="44"/>
      <c r="CK12" s="85" t="s">
        <v>23</v>
      </c>
      <c r="CL12" s="85"/>
      <c r="CM12" s="85"/>
      <c r="CN12" s="85"/>
      <c r="CO12" s="85"/>
      <c r="CP12" s="85"/>
      <c r="CQ12" s="85"/>
      <c r="CR12" s="85"/>
      <c r="CS12" s="85"/>
      <c r="CT12" s="85"/>
      <c r="CU12" s="85"/>
      <c r="CV12" s="85"/>
      <c r="CW12" s="85"/>
      <c r="CX12" s="85"/>
      <c r="CY12" s="85"/>
      <c r="CZ12" s="85"/>
      <c r="DA12" s="85"/>
      <c r="DB12" s="85"/>
      <c r="DC12" s="85"/>
      <c r="DD12" s="85"/>
      <c r="DE12" s="85"/>
      <c r="DF12" s="85"/>
      <c r="DG12" s="85"/>
      <c r="DH12" s="85"/>
      <c r="DL12" s="94"/>
      <c r="DM12" s="94"/>
      <c r="DN12" s="95"/>
      <c r="DO12" s="96"/>
      <c r="DP12" s="96"/>
      <c r="DQ12" s="96"/>
    </row>
    <row r="13" spans="5:121" ht="21.6" customHeight="1" x14ac:dyDescent="0.8">
      <c r="AC13" s="76"/>
      <c r="AD13" s="76"/>
      <c r="AE13" s="76"/>
      <c r="AF13" s="76"/>
      <c r="AG13" s="76"/>
      <c r="AH13" s="76"/>
      <c r="BO13" s="76" t="str">
        <f>HYPERLINK(TEXT($AV$66,"")&amp;"\"&amp;TEXT($AV$67,"")&amp;"#14","Connectors (Virtual Wires)")</f>
        <v>Connectors (Virtual Wires)</v>
      </c>
      <c r="BP13" s="76"/>
      <c r="BQ13" s="76"/>
      <c r="BR13" s="76"/>
      <c r="BS13" s="76"/>
      <c r="BT13" s="76"/>
      <c r="CC13" s="100" t="s">
        <v>25</v>
      </c>
      <c r="CD13" s="100"/>
      <c r="CE13" s="100"/>
      <c r="CF13" s="100"/>
      <c r="CG13" s="100"/>
      <c r="CH13" s="100"/>
      <c r="CI13" s="100"/>
      <c r="CJ13" s="44"/>
      <c r="CK13" s="85" t="s">
        <v>23</v>
      </c>
      <c r="CL13" s="85"/>
      <c r="CM13" s="85"/>
      <c r="CN13" s="85"/>
      <c r="CO13" s="85"/>
      <c r="CP13" s="85"/>
      <c r="CQ13" s="85"/>
      <c r="CR13" s="85"/>
      <c r="CS13" s="85"/>
      <c r="CT13" s="85"/>
      <c r="CU13" s="85"/>
      <c r="CV13" s="85"/>
      <c r="CW13" s="85"/>
      <c r="CX13" s="85"/>
      <c r="CY13" s="85"/>
      <c r="CZ13" s="85"/>
      <c r="DA13" s="85"/>
      <c r="DB13" s="85"/>
      <c r="DC13" s="85"/>
      <c r="DD13" s="85"/>
      <c r="DE13" s="85"/>
      <c r="DF13" s="85"/>
      <c r="DG13" s="85"/>
      <c r="DH13" s="85"/>
      <c r="DL13" s="94"/>
      <c r="DM13" s="94"/>
      <c r="DN13" s="95"/>
      <c r="DO13" s="96"/>
      <c r="DP13" s="96"/>
      <c r="DQ13" s="96"/>
    </row>
    <row r="14" spans="5:121" ht="21.6" customHeight="1" x14ac:dyDescent="0.8">
      <c r="BO14" s="76"/>
      <c r="BP14" s="76"/>
      <c r="BQ14" s="76"/>
      <c r="BR14" s="76"/>
      <c r="BS14" s="76"/>
      <c r="BT14" s="76"/>
      <c r="CC14" s="100"/>
      <c r="CD14" s="100"/>
      <c r="CE14" s="100"/>
      <c r="CF14" s="100"/>
      <c r="CG14" s="100"/>
      <c r="CH14" s="100"/>
      <c r="CI14" s="100"/>
      <c r="CJ14" s="44"/>
      <c r="CK14" s="85" t="s">
        <v>23</v>
      </c>
      <c r="CL14" s="85"/>
      <c r="CM14" s="85"/>
      <c r="CN14" s="85"/>
      <c r="CO14" s="85"/>
      <c r="CP14" s="85"/>
      <c r="CQ14" s="85"/>
      <c r="CR14" s="85"/>
      <c r="CS14" s="85"/>
      <c r="CT14" s="85"/>
      <c r="CU14" s="85"/>
      <c r="CV14" s="85"/>
      <c r="CW14" s="85"/>
      <c r="CX14" s="85"/>
      <c r="CY14" s="85"/>
      <c r="CZ14" s="85"/>
      <c r="DA14" s="85"/>
      <c r="DB14" s="85"/>
      <c r="DC14" s="85"/>
      <c r="DD14" s="85"/>
      <c r="DE14" s="85"/>
      <c r="DF14" s="85"/>
      <c r="DG14" s="85"/>
      <c r="DH14" s="85"/>
      <c r="DL14" s="94"/>
      <c r="DM14" s="94"/>
      <c r="DN14" s="95"/>
      <c r="DO14" s="96"/>
      <c r="DP14" s="96"/>
      <c r="DQ14" s="96"/>
    </row>
    <row r="15" spans="5:121" ht="21.6" customHeight="1" x14ac:dyDescent="0.8">
      <c r="AC15" s="41"/>
      <c r="BO15" s="76"/>
      <c r="BP15" s="76"/>
      <c r="BQ15" s="76"/>
      <c r="BR15" s="76"/>
      <c r="BS15" s="76"/>
      <c r="BT15" s="76"/>
      <c r="CC15" s="100" t="s">
        <v>19</v>
      </c>
      <c r="CD15" s="100"/>
      <c r="CE15" s="100"/>
      <c r="CF15" s="100"/>
      <c r="CG15" s="100"/>
      <c r="CH15" s="100"/>
      <c r="CI15" s="100"/>
      <c r="CJ15" s="44"/>
      <c r="CK15" s="85" t="s">
        <v>65</v>
      </c>
      <c r="CL15" s="85"/>
      <c r="CM15" s="85"/>
      <c r="CN15" s="85"/>
      <c r="CO15" s="85"/>
      <c r="CP15" s="85"/>
      <c r="CQ15" s="85"/>
      <c r="CR15" s="85"/>
      <c r="CS15" s="85"/>
      <c r="CT15" s="85"/>
      <c r="CU15" s="85"/>
      <c r="CV15" s="85"/>
      <c r="CW15" s="85"/>
      <c r="CX15" s="85"/>
      <c r="CY15" s="85"/>
      <c r="CZ15" s="85"/>
      <c r="DA15" s="85"/>
      <c r="DB15" s="85"/>
      <c r="DC15" s="85"/>
      <c r="DD15" s="85"/>
      <c r="DE15" s="85"/>
      <c r="DF15" s="85"/>
      <c r="DG15" s="85"/>
      <c r="DH15" s="85"/>
      <c r="DL15" s="94"/>
      <c r="DM15" s="94"/>
      <c r="DN15" s="95"/>
      <c r="DO15" s="96"/>
      <c r="DP15" s="96"/>
      <c r="DQ15" s="96"/>
    </row>
    <row r="16" spans="5:121" ht="21.6" customHeight="1" x14ac:dyDescent="0.8">
      <c r="BO16" s="76"/>
      <c r="BP16" s="76"/>
      <c r="BQ16" s="76"/>
      <c r="BR16" s="76"/>
      <c r="BS16" s="76"/>
      <c r="BT16" s="76"/>
      <c r="CC16" s="100"/>
      <c r="CD16" s="100"/>
      <c r="CE16" s="100"/>
      <c r="CF16" s="100"/>
      <c r="CG16" s="100"/>
      <c r="CH16" s="100"/>
      <c r="CI16" s="100"/>
      <c r="CJ16" s="44"/>
      <c r="CK16" s="85" t="s">
        <v>23</v>
      </c>
      <c r="CL16" s="85"/>
      <c r="CM16" s="85"/>
      <c r="CN16" s="85"/>
      <c r="CO16" s="85"/>
      <c r="CP16" s="85"/>
      <c r="CQ16" s="85"/>
      <c r="CR16" s="85"/>
      <c r="CS16" s="85"/>
      <c r="CT16" s="85"/>
      <c r="CU16" s="85"/>
      <c r="CV16" s="85"/>
      <c r="CW16" s="85"/>
      <c r="CX16" s="85"/>
      <c r="CY16" s="85"/>
      <c r="CZ16" s="85"/>
      <c r="DA16" s="85"/>
      <c r="DB16" s="85"/>
      <c r="DC16" s="85"/>
      <c r="DD16" s="85"/>
      <c r="DE16" s="85"/>
      <c r="DF16" s="85"/>
      <c r="DG16" s="85"/>
      <c r="DH16" s="85"/>
      <c r="DL16" s="94"/>
      <c r="DM16" s="94"/>
      <c r="DN16" s="95"/>
      <c r="DO16" s="96"/>
      <c r="DP16" s="96"/>
      <c r="DQ16" s="96"/>
    </row>
    <row r="17" spans="29:121" ht="21.6" customHeight="1" x14ac:dyDescent="0.8">
      <c r="CC17" s="100" t="s">
        <v>19</v>
      </c>
      <c r="CD17" s="100"/>
      <c r="CE17" s="100"/>
      <c r="CF17" s="100"/>
      <c r="CG17" s="100"/>
      <c r="CH17" s="100"/>
      <c r="CI17" s="100"/>
      <c r="CJ17" s="44"/>
      <c r="CK17" s="85" t="s">
        <v>66</v>
      </c>
      <c r="CL17" s="85"/>
      <c r="CM17" s="85"/>
      <c r="CN17" s="85"/>
      <c r="CO17" s="85"/>
      <c r="CP17" s="85"/>
      <c r="CQ17" s="85"/>
      <c r="CR17" s="85"/>
      <c r="CS17" s="85"/>
      <c r="CT17" s="85"/>
      <c r="CU17" s="85"/>
      <c r="CV17" s="85"/>
      <c r="CW17" s="85"/>
      <c r="CX17" s="85"/>
      <c r="CY17" s="85"/>
      <c r="CZ17" s="85"/>
      <c r="DA17" s="85"/>
      <c r="DB17" s="85"/>
      <c r="DC17" s="85"/>
      <c r="DD17" s="85"/>
      <c r="DE17" s="85"/>
      <c r="DF17" s="85"/>
      <c r="DG17" s="85"/>
      <c r="DH17" s="85"/>
      <c r="DL17" s="94"/>
      <c r="DM17" s="94"/>
      <c r="DN17" s="95"/>
      <c r="DO17" s="96"/>
      <c r="DP17" s="96"/>
      <c r="DQ17" s="96"/>
    </row>
    <row r="18" spans="29:121" ht="21.6" customHeight="1" x14ac:dyDescent="0.8">
      <c r="CC18" s="100"/>
      <c r="CD18" s="100"/>
      <c r="CE18" s="100"/>
      <c r="CF18" s="100"/>
      <c r="CG18" s="100"/>
      <c r="CH18" s="100"/>
      <c r="CI18" s="100"/>
      <c r="CJ18" s="44"/>
      <c r="CK18" s="85" t="s">
        <v>23</v>
      </c>
      <c r="CL18" s="85"/>
      <c r="CM18" s="85"/>
      <c r="CN18" s="85"/>
      <c r="CO18" s="85"/>
      <c r="CP18" s="85"/>
      <c r="CQ18" s="85"/>
      <c r="CR18" s="85"/>
      <c r="CS18" s="85"/>
      <c r="CT18" s="85"/>
      <c r="CU18" s="85"/>
      <c r="CV18" s="85"/>
      <c r="CW18" s="85"/>
      <c r="CX18" s="85"/>
      <c r="CY18" s="85"/>
      <c r="CZ18" s="85"/>
      <c r="DA18" s="85"/>
      <c r="DB18" s="85"/>
      <c r="DC18" s="85"/>
      <c r="DD18" s="85"/>
      <c r="DE18" s="85"/>
      <c r="DF18" s="85"/>
      <c r="DG18" s="85"/>
      <c r="DH18" s="85"/>
      <c r="DL18" s="94"/>
      <c r="DM18" s="94"/>
      <c r="DN18" s="95"/>
      <c r="DO18" s="96"/>
      <c r="DP18" s="96"/>
      <c r="DQ18" s="96"/>
    </row>
    <row r="19" spans="29:121" ht="21.6" customHeight="1" x14ac:dyDescent="0.8">
      <c r="CC19" s="81" t="s">
        <v>19</v>
      </c>
      <c r="CD19" s="81"/>
      <c r="CE19" s="81"/>
      <c r="CF19" s="81"/>
      <c r="CG19" s="81"/>
      <c r="CH19" s="81"/>
      <c r="CI19" s="81"/>
      <c r="CJ19" s="44"/>
      <c r="CK19" s="80" t="s">
        <v>67</v>
      </c>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L19" s="94"/>
      <c r="DM19" s="94"/>
      <c r="DN19" s="95"/>
      <c r="DO19" s="96"/>
      <c r="DP19" s="96"/>
      <c r="DQ19" s="96"/>
    </row>
    <row r="20" spans="29:121" ht="21.6" customHeight="1" x14ac:dyDescent="0.8">
      <c r="CC20" s="81"/>
      <c r="CD20" s="81"/>
      <c r="CE20" s="81"/>
      <c r="CF20" s="81"/>
      <c r="CG20" s="81"/>
      <c r="CH20" s="81"/>
      <c r="CI20" s="81"/>
      <c r="CJ20" s="44"/>
      <c r="CK20" s="80" t="s">
        <v>23</v>
      </c>
      <c r="CL20" s="80"/>
      <c r="CM20" s="80"/>
      <c r="CN20" s="80"/>
      <c r="CO20" s="80"/>
      <c r="CP20" s="80"/>
      <c r="CQ20" s="80"/>
      <c r="CR20" s="80"/>
      <c r="CS20" s="80"/>
      <c r="CT20" s="80"/>
      <c r="CU20" s="80"/>
      <c r="CV20" s="80"/>
      <c r="CW20" s="80"/>
      <c r="CX20" s="80"/>
      <c r="CY20" s="80"/>
      <c r="CZ20" s="80"/>
      <c r="DA20" s="80"/>
      <c r="DB20" s="80"/>
      <c r="DC20" s="80"/>
      <c r="DD20" s="80"/>
      <c r="DE20" s="80"/>
      <c r="DF20" s="80"/>
      <c r="DG20" s="80"/>
      <c r="DH20" s="80"/>
      <c r="DL20" s="94"/>
      <c r="DM20" s="94"/>
      <c r="DN20" s="95"/>
      <c r="DO20" s="96"/>
      <c r="DP20" s="96"/>
      <c r="DQ20" s="96"/>
    </row>
    <row r="21" spans="29:121" ht="21.6" customHeight="1" x14ac:dyDescent="0.8">
      <c r="BO21" s="76" t="str">
        <f>HYPERLINK(TEXT($AV$66,"")&amp;"\"&amp;TEXT($AV$67,"")&amp;"#17","Reference Flags - Origin")</f>
        <v>Reference Flags - Origin</v>
      </c>
      <c r="BP21" s="76"/>
      <c r="BQ21" s="76"/>
      <c r="BR21" s="76"/>
      <c r="BS21" s="76"/>
      <c r="BT21" s="76"/>
      <c r="CC21" s="81"/>
      <c r="CD21" s="81"/>
      <c r="CE21" s="81"/>
      <c r="CF21" s="81"/>
      <c r="CG21" s="81"/>
      <c r="CH21" s="81"/>
      <c r="CI21" s="81"/>
      <c r="CJ21" s="44"/>
      <c r="CK21" s="80"/>
      <c r="CL21" s="80"/>
      <c r="CM21" s="80"/>
      <c r="CN21" s="80"/>
      <c r="CO21" s="80"/>
      <c r="CP21" s="80"/>
      <c r="CQ21" s="80"/>
      <c r="CR21" s="80"/>
      <c r="CS21" s="80"/>
      <c r="CT21" s="80"/>
      <c r="CU21" s="80"/>
      <c r="CV21" s="80"/>
      <c r="CW21" s="80"/>
      <c r="CX21" s="80"/>
      <c r="CY21" s="80"/>
      <c r="CZ21" s="80"/>
      <c r="DA21" s="80"/>
      <c r="DB21" s="80"/>
      <c r="DC21" s="80"/>
      <c r="DD21" s="80"/>
      <c r="DE21" s="80"/>
      <c r="DF21" s="80"/>
      <c r="DG21" s="80"/>
      <c r="DH21" s="80"/>
      <c r="DL21" s="94"/>
      <c r="DM21" s="94"/>
      <c r="DN21" s="95"/>
      <c r="DO21" s="96"/>
      <c r="DP21" s="96"/>
      <c r="DQ21" s="96"/>
    </row>
    <row r="22" spans="29:121" ht="21.6" customHeight="1" x14ac:dyDescent="0.8">
      <c r="AC22" s="76" t="str">
        <f>HYPERLINK(TEXT($AV$66,"")&amp;"\"&amp;TEXT($AV$67,"")&amp;"#9","Output Point Logic Block")</f>
        <v>Output Point Logic Block</v>
      </c>
      <c r="AD22" s="76"/>
      <c r="AE22" s="76"/>
      <c r="AF22" s="76"/>
      <c r="AG22" s="76"/>
      <c r="AH22" s="76"/>
      <c r="BO22" s="76"/>
      <c r="BP22" s="76"/>
      <c r="BQ22" s="76"/>
      <c r="BR22" s="76"/>
      <c r="BS22" s="76"/>
      <c r="BT22" s="76"/>
      <c r="CC22" s="81"/>
      <c r="CD22" s="81"/>
      <c r="CE22" s="81"/>
      <c r="CF22" s="81"/>
      <c r="CG22" s="81"/>
      <c r="CH22" s="81"/>
      <c r="CI22" s="81"/>
      <c r="CJ22" s="44"/>
      <c r="CK22" s="80"/>
      <c r="CL22" s="80"/>
      <c r="CM22" s="80"/>
      <c r="CN22" s="80"/>
      <c r="CO22" s="80"/>
      <c r="CP22" s="80"/>
      <c r="CQ22" s="80"/>
      <c r="CR22" s="80"/>
      <c r="CS22" s="80"/>
      <c r="CT22" s="80"/>
      <c r="CU22" s="80"/>
      <c r="CV22" s="80"/>
      <c r="CW22" s="80"/>
      <c r="CX22" s="80"/>
      <c r="CY22" s="80"/>
      <c r="CZ22" s="80"/>
      <c r="DA22" s="80"/>
      <c r="DB22" s="80"/>
      <c r="DC22" s="80"/>
      <c r="DD22" s="80"/>
      <c r="DE22" s="80"/>
      <c r="DF22" s="80"/>
      <c r="DG22" s="80"/>
      <c r="DH22" s="80"/>
      <c r="DL22" s="94"/>
      <c r="DM22" s="94"/>
      <c r="DN22" s="95"/>
      <c r="DO22" s="96"/>
      <c r="DP22" s="96"/>
      <c r="DQ22" s="96"/>
    </row>
    <row r="23" spans="29:121" ht="21.6" customHeight="1" x14ac:dyDescent="0.8">
      <c r="AC23" s="76"/>
      <c r="AD23" s="76"/>
      <c r="AE23" s="76"/>
      <c r="AF23" s="76"/>
      <c r="AG23" s="76"/>
      <c r="AH23" s="76"/>
      <c r="BO23" s="76"/>
      <c r="BP23" s="76"/>
      <c r="BQ23" s="76"/>
      <c r="BR23" s="76"/>
      <c r="BS23" s="76"/>
      <c r="BT23" s="76"/>
      <c r="CC23" s="81" t="s">
        <v>19</v>
      </c>
      <c r="CD23" s="81"/>
      <c r="CE23" s="81"/>
      <c r="CF23" s="81"/>
      <c r="CG23" s="81"/>
      <c r="CH23" s="81"/>
      <c r="CI23" s="81"/>
      <c r="CJ23" s="44"/>
      <c r="CK23" s="80" t="s">
        <v>68</v>
      </c>
      <c r="CL23" s="80"/>
      <c r="CM23" s="80"/>
      <c r="CN23" s="80"/>
      <c r="CO23" s="80"/>
      <c r="CP23" s="80"/>
      <c r="CQ23" s="80"/>
      <c r="CR23" s="80"/>
      <c r="CS23" s="80"/>
      <c r="CT23" s="80"/>
      <c r="CU23" s="80"/>
      <c r="CV23" s="80"/>
      <c r="CW23" s="80"/>
      <c r="CX23" s="80"/>
      <c r="CY23" s="80"/>
      <c r="CZ23" s="80"/>
      <c r="DA23" s="80"/>
      <c r="DB23" s="80"/>
      <c r="DC23" s="80"/>
      <c r="DD23" s="80"/>
      <c r="DE23" s="80"/>
      <c r="DF23" s="80"/>
      <c r="DG23" s="80"/>
      <c r="DH23" s="80"/>
      <c r="DL23" s="94"/>
      <c r="DM23" s="94"/>
      <c r="DN23" s="95"/>
      <c r="DO23" s="96"/>
      <c r="DP23" s="96"/>
      <c r="DQ23" s="96"/>
    </row>
    <row r="24" spans="29:121" ht="21.6" customHeight="1" x14ac:dyDescent="0.8">
      <c r="AC24" s="76"/>
      <c r="AD24" s="76"/>
      <c r="AE24" s="76"/>
      <c r="AF24" s="76"/>
      <c r="AG24" s="76"/>
      <c r="AH24" s="76"/>
      <c r="BO24" s="76"/>
      <c r="BP24" s="76"/>
      <c r="BQ24" s="76"/>
      <c r="BR24" s="76"/>
      <c r="BS24" s="76"/>
      <c r="BT24" s="76"/>
      <c r="CC24" s="81"/>
      <c r="CD24" s="81"/>
      <c r="CE24" s="81"/>
      <c r="CF24" s="81"/>
      <c r="CG24" s="81"/>
      <c r="CH24" s="81"/>
      <c r="CI24" s="81"/>
      <c r="CJ24" s="44"/>
      <c r="CK24" s="80" t="s">
        <v>23</v>
      </c>
      <c r="CL24" s="80"/>
      <c r="CM24" s="80"/>
      <c r="CN24" s="80"/>
      <c r="CO24" s="80"/>
      <c r="CP24" s="80"/>
      <c r="CQ24" s="80"/>
      <c r="CR24" s="80"/>
      <c r="CS24" s="80"/>
      <c r="CT24" s="80"/>
      <c r="CU24" s="80"/>
      <c r="CV24" s="80"/>
      <c r="CW24" s="80"/>
      <c r="CX24" s="80"/>
      <c r="CY24" s="80"/>
      <c r="CZ24" s="80"/>
      <c r="DA24" s="80"/>
      <c r="DB24" s="80"/>
      <c r="DC24" s="80"/>
      <c r="DD24" s="80"/>
      <c r="DE24" s="80"/>
      <c r="DF24" s="80"/>
      <c r="DG24" s="80"/>
      <c r="DH24" s="80"/>
      <c r="DL24" s="94"/>
      <c r="DM24" s="94"/>
      <c r="DN24" s="95"/>
      <c r="DO24" s="96"/>
      <c r="DP24" s="96"/>
      <c r="DQ24" s="96"/>
    </row>
    <row r="25" spans="29:121" ht="21.6" customHeight="1" x14ac:dyDescent="0.8">
      <c r="AC25" s="76"/>
      <c r="AD25" s="76"/>
      <c r="AE25" s="76"/>
      <c r="AF25" s="76"/>
      <c r="AG25" s="76"/>
      <c r="AH25" s="76"/>
      <c r="CC25" s="81"/>
      <c r="CD25" s="81"/>
      <c r="CE25" s="81"/>
      <c r="CF25" s="81"/>
      <c r="CG25" s="81"/>
      <c r="CH25" s="81"/>
      <c r="CI25" s="81"/>
      <c r="CJ25" s="44"/>
      <c r="CK25" s="80"/>
      <c r="CL25" s="80"/>
      <c r="CM25" s="80"/>
      <c r="CN25" s="80"/>
      <c r="CO25" s="80"/>
      <c r="CP25" s="80"/>
      <c r="CQ25" s="80"/>
      <c r="CR25" s="80"/>
      <c r="CS25" s="80"/>
      <c r="CT25" s="80"/>
      <c r="CU25" s="80"/>
      <c r="CV25" s="80"/>
      <c r="CW25" s="80"/>
      <c r="CX25" s="80"/>
      <c r="CY25" s="80"/>
      <c r="CZ25" s="80"/>
      <c r="DA25" s="80"/>
      <c r="DB25" s="80"/>
      <c r="DC25" s="80"/>
      <c r="DD25" s="80"/>
      <c r="DE25" s="80"/>
      <c r="DF25" s="80"/>
      <c r="DG25" s="80"/>
      <c r="DH25" s="80"/>
      <c r="DL25" s="94"/>
      <c r="DM25" s="94"/>
      <c r="DN25" s="95"/>
      <c r="DO25" s="96"/>
      <c r="DP25" s="96"/>
      <c r="DQ25" s="96"/>
    </row>
    <row r="26" spans="29:121" ht="21.6" customHeight="1" x14ac:dyDescent="0.8">
      <c r="CC26" s="81"/>
      <c r="CD26" s="81"/>
      <c r="CE26" s="81"/>
      <c r="CF26" s="81"/>
      <c r="CG26" s="81"/>
      <c r="CH26" s="81"/>
      <c r="CI26" s="81"/>
      <c r="CJ26" s="44"/>
      <c r="CK26" s="80"/>
      <c r="CL26" s="80"/>
      <c r="CM26" s="80"/>
      <c r="CN26" s="80"/>
      <c r="CO26" s="80"/>
      <c r="CP26" s="80"/>
      <c r="CQ26" s="80"/>
      <c r="CR26" s="80"/>
      <c r="CS26" s="80"/>
      <c r="CT26" s="80"/>
      <c r="CU26" s="80"/>
      <c r="CV26" s="80"/>
      <c r="CW26" s="80"/>
      <c r="CX26" s="80"/>
      <c r="CY26" s="80"/>
      <c r="CZ26" s="80"/>
      <c r="DA26" s="80"/>
      <c r="DB26" s="80"/>
      <c r="DC26" s="80"/>
      <c r="DD26" s="80"/>
      <c r="DE26" s="80"/>
      <c r="DF26" s="80"/>
      <c r="DG26" s="80"/>
      <c r="DH26" s="80"/>
      <c r="DL26" s="94"/>
      <c r="DM26" s="94"/>
      <c r="DN26" s="95"/>
      <c r="DO26" s="96"/>
      <c r="DP26" s="96"/>
      <c r="DQ26" s="96"/>
    </row>
    <row r="27" spans="29:121" ht="21.6" customHeight="1" x14ac:dyDescent="0.8">
      <c r="BO27" s="76" t="str">
        <f>HYPERLINK(TEXT($AV$66,"")&amp;"\"&amp;TEXT($AV$67,"")&amp;"#17","Reference Flags - From Indicated Sheet")</f>
        <v>Reference Flags - From Indicated Sheet</v>
      </c>
      <c r="BP27" s="76"/>
      <c r="BQ27" s="76"/>
      <c r="BR27" s="76"/>
      <c r="BS27" s="76"/>
      <c r="BT27" s="76"/>
      <c r="BU27" s="76"/>
      <c r="BV27" s="76"/>
      <c r="CC27" s="81" t="s">
        <v>25</v>
      </c>
      <c r="CD27" s="81"/>
      <c r="CE27" s="81"/>
      <c r="CF27" s="81"/>
      <c r="CG27" s="81"/>
      <c r="CH27" s="81"/>
      <c r="CI27" s="81"/>
      <c r="CJ27" s="44"/>
      <c r="CK27" s="80" t="s">
        <v>69</v>
      </c>
      <c r="CL27" s="80"/>
      <c r="CM27" s="80"/>
      <c r="CN27" s="80"/>
      <c r="CO27" s="80"/>
      <c r="CP27" s="80"/>
      <c r="CQ27" s="80"/>
      <c r="CR27" s="80"/>
      <c r="CS27" s="80"/>
      <c r="CT27" s="80"/>
      <c r="CU27" s="80"/>
      <c r="CV27" s="80"/>
      <c r="CW27" s="80"/>
      <c r="CX27" s="80"/>
      <c r="CY27" s="80"/>
      <c r="CZ27" s="80"/>
      <c r="DA27" s="80"/>
      <c r="DB27" s="80"/>
      <c r="DC27" s="80"/>
      <c r="DD27" s="80"/>
      <c r="DE27" s="80"/>
      <c r="DF27" s="80"/>
      <c r="DG27" s="80"/>
      <c r="DH27" s="80"/>
      <c r="DL27" s="94"/>
      <c r="DM27" s="94"/>
      <c r="DN27" s="95"/>
      <c r="DO27" s="96"/>
      <c r="DP27" s="96"/>
      <c r="DQ27" s="96"/>
    </row>
    <row r="28" spans="29:121" ht="21.6" customHeight="1" x14ac:dyDescent="0.8">
      <c r="BO28" s="76"/>
      <c r="BP28" s="76"/>
      <c r="BQ28" s="76"/>
      <c r="BR28" s="76"/>
      <c r="BS28" s="76"/>
      <c r="BT28" s="76"/>
      <c r="BU28" s="76"/>
      <c r="BV28" s="76"/>
      <c r="CC28" s="81"/>
      <c r="CD28" s="81"/>
      <c r="CE28" s="81"/>
      <c r="CF28" s="81"/>
      <c r="CG28" s="81"/>
      <c r="CH28" s="81"/>
      <c r="CI28" s="81"/>
      <c r="CJ28" s="44"/>
      <c r="CK28" s="80"/>
      <c r="CL28" s="80"/>
      <c r="CM28" s="80"/>
      <c r="CN28" s="80"/>
      <c r="CO28" s="80"/>
      <c r="CP28" s="80"/>
      <c r="CQ28" s="80"/>
      <c r="CR28" s="80"/>
      <c r="CS28" s="80"/>
      <c r="CT28" s="80"/>
      <c r="CU28" s="80"/>
      <c r="CV28" s="80"/>
      <c r="CW28" s="80"/>
      <c r="CX28" s="80"/>
      <c r="CY28" s="80"/>
      <c r="CZ28" s="80"/>
      <c r="DA28" s="80"/>
      <c r="DB28" s="80"/>
      <c r="DC28" s="80"/>
      <c r="DD28" s="80"/>
      <c r="DE28" s="80"/>
      <c r="DF28" s="80"/>
      <c r="DG28" s="80"/>
      <c r="DH28" s="80"/>
    </row>
    <row r="29" spans="29:121" ht="21.6" customHeight="1" x14ac:dyDescent="0.8">
      <c r="BO29" s="76"/>
      <c r="BP29" s="76"/>
      <c r="BQ29" s="76"/>
      <c r="BR29" s="76"/>
      <c r="BS29" s="76"/>
      <c r="BT29" s="76"/>
      <c r="BU29" s="76"/>
      <c r="BV29" s="76"/>
      <c r="CC29" s="81"/>
      <c r="CD29" s="81"/>
      <c r="CE29" s="81"/>
      <c r="CF29" s="81"/>
      <c r="CG29" s="81"/>
      <c r="CH29" s="81"/>
      <c r="CI29" s="81"/>
      <c r="CJ29" s="44"/>
      <c r="CK29" s="80"/>
      <c r="CL29" s="80"/>
      <c r="CM29" s="80"/>
      <c r="CN29" s="80"/>
      <c r="CO29" s="80"/>
      <c r="CP29" s="80"/>
      <c r="CQ29" s="80"/>
      <c r="CR29" s="80"/>
      <c r="CS29" s="80"/>
      <c r="CT29" s="80"/>
      <c r="CU29" s="80"/>
      <c r="CV29" s="80"/>
      <c r="CW29" s="80"/>
      <c r="CX29" s="80"/>
      <c r="CY29" s="80"/>
      <c r="CZ29" s="80"/>
      <c r="DA29" s="80"/>
      <c r="DB29" s="80"/>
      <c r="DC29" s="80"/>
      <c r="DD29" s="80"/>
      <c r="DE29" s="80"/>
      <c r="DF29" s="80"/>
      <c r="DG29" s="80"/>
      <c r="DH29" s="80"/>
      <c r="DL29" s="98" t="s">
        <v>14</v>
      </c>
      <c r="DM29" s="98"/>
      <c r="DN29" s="98"/>
      <c r="DO29" s="98"/>
      <c r="DP29" s="98"/>
      <c r="DQ29" s="98"/>
    </row>
    <row r="30" spans="29:121" ht="21.6" customHeight="1" x14ac:dyDescent="0.8">
      <c r="BO30" s="76"/>
      <c r="BP30" s="76"/>
      <c r="BQ30" s="76"/>
      <c r="BR30" s="76"/>
      <c r="BS30" s="76"/>
      <c r="BT30" s="76"/>
      <c r="BU30" s="76"/>
      <c r="BV30" s="76"/>
      <c r="CC30" s="81"/>
      <c r="CD30" s="81"/>
      <c r="CE30" s="81"/>
      <c r="CF30" s="81"/>
      <c r="CG30" s="81"/>
      <c r="CH30" s="81"/>
      <c r="CI30" s="81"/>
      <c r="CJ30" s="44"/>
      <c r="CK30" s="80"/>
      <c r="CL30" s="80"/>
      <c r="CM30" s="80"/>
      <c r="CN30" s="80"/>
      <c r="CO30" s="80"/>
      <c r="CP30" s="80"/>
      <c r="CQ30" s="80"/>
      <c r="CR30" s="80"/>
      <c r="CS30" s="80"/>
      <c r="CT30" s="80"/>
      <c r="CU30" s="80"/>
      <c r="CV30" s="80"/>
      <c r="CW30" s="80"/>
      <c r="CX30" s="80"/>
      <c r="CY30" s="80"/>
      <c r="CZ30" s="80"/>
      <c r="DA30" s="80"/>
      <c r="DB30" s="80"/>
      <c r="DC30" s="80"/>
      <c r="DD30" s="80"/>
      <c r="DE30" s="80"/>
      <c r="DF30" s="80"/>
      <c r="DG30" s="80"/>
      <c r="DH30" s="80"/>
      <c r="DL30" s="98"/>
      <c r="DM30" s="98"/>
      <c r="DN30" s="98"/>
      <c r="DO30" s="98"/>
      <c r="DP30" s="98"/>
      <c r="DQ30" s="98"/>
    </row>
    <row r="31" spans="29:121" ht="21.6" customHeight="1" x14ac:dyDescent="0.8">
      <c r="CC31" s="81" t="s">
        <v>49</v>
      </c>
      <c r="CD31" s="81"/>
      <c r="CE31" s="81"/>
      <c r="CF31" s="81"/>
      <c r="CG31" s="81"/>
      <c r="CH31" s="81"/>
      <c r="CI31" s="81"/>
      <c r="CJ31" s="44"/>
      <c r="CK31" s="80" t="s">
        <v>70</v>
      </c>
      <c r="CL31" s="80"/>
      <c r="CM31" s="80"/>
      <c r="CN31" s="80"/>
      <c r="CO31" s="80"/>
      <c r="CP31" s="80"/>
      <c r="CQ31" s="80"/>
      <c r="CR31" s="80"/>
      <c r="CS31" s="80"/>
      <c r="CT31" s="80"/>
      <c r="CU31" s="80"/>
      <c r="CV31" s="80"/>
      <c r="CW31" s="80"/>
      <c r="CX31" s="80"/>
      <c r="CY31" s="80"/>
      <c r="CZ31" s="80"/>
      <c r="DA31" s="80"/>
      <c r="DB31" s="80"/>
      <c r="DC31" s="80"/>
      <c r="DD31" s="80"/>
      <c r="DE31" s="80"/>
      <c r="DF31" s="80"/>
      <c r="DG31" s="80"/>
      <c r="DH31" s="80"/>
      <c r="DL31" s="98"/>
      <c r="DM31" s="98"/>
      <c r="DN31" s="98"/>
      <c r="DO31" s="98"/>
      <c r="DP31" s="98"/>
      <c r="DQ31" s="98"/>
    </row>
    <row r="32" spans="29:121" ht="21.6" customHeight="1" x14ac:dyDescent="0.8">
      <c r="CC32" s="81"/>
      <c r="CD32" s="81"/>
      <c r="CE32" s="81"/>
      <c r="CF32" s="81"/>
      <c r="CG32" s="81"/>
      <c r="CH32" s="81"/>
      <c r="CI32" s="81"/>
      <c r="CJ32" s="44"/>
      <c r="CK32" s="80"/>
      <c r="CL32" s="80"/>
      <c r="CM32" s="80"/>
      <c r="CN32" s="80"/>
      <c r="CO32" s="80"/>
      <c r="CP32" s="80"/>
      <c r="CQ32" s="80"/>
      <c r="CR32" s="80"/>
      <c r="CS32" s="80"/>
      <c r="CT32" s="80"/>
      <c r="CU32" s="80"/>
      <c r="CV32" s="80"/>
      <c r="CW32" s="80"/>
      <c r="CX32" s="80"/>
      <c r="CY32" s="80"/>
      <c r="CZ32" s="80"/>
      <c r="DA32" s="80"/>
      <c r="DB32" s="80"/>
      <c r="DC32" s="80"/>
      <c r="DD32" s="80"/>
      <c r="DE32" s="80"/>
      <c r="DF32" s="80"/>
      <c r="DG32" s="80"/>
      <c r="DH32" s="80"/>
      <c r="DL32" s="98"/>
      <c r="DM32" s="98"/>
      <c r="DN32" s="98"/>
      <c r="DO32" s="98"/>
      <c r="DP32" s="98"/>
      <c r="DQ32" s="98"/>
    </row>
    <row r="33" spans="29:121" ht="21.6" customHeight="1" x14ac:dyDescent="0.8">
      <c r="CC33" s="81"/>
      <c r="CD33" s="81"/>
      <c r="CE33" s="81"/>
      <c r="CF33" s="81"/>
      <c r="CG33" s="81"/>
      <c r="CH33" s="81"/>
      <c r="CI33" s="81"/>
      <c r="CJ33" s="44"/>
      <c r="CK33" s="80"/>
      <c r="CL33" s="80"/>
      <c r="CM33" s="80"/>
      <c r="CN33" s="80"/>
      <c r="CO33" s="80"/>
      <c r="CP33" s="80"/>
      <c r="CQ33" s="80"/>
      <c r="CR33" s="80"/>
      <c r="CS33" s="80"/>
      <c r="CT33" s="80"/>
      <c r="CU33" s="80"/>
      <c r="CV33" s="80"/>
      <c r="CW33" s="80"/>
      <c r="CX33" s="80"/>
      <c r="CY33" s="80"/>
      <c r="CZ33" s="80"/>
      <c r="DA33" s="80"/>
      <c r="DB33" s="80"/>
      <c r="DC33" s="80"/>
      <c r="DD33" s="80"/>
      <c r="DE33" s="80"/>
      <c r="DF33" s="80"/>
      <c r="DG33" s="80"/>
      <c r="DH33" s="80"/>
      <c r="DL33" s="99" t="s">
        <v>15</v>
      </c>
      <c r="DM33" s="99"/>
      <c r="DN33" s="99"/>
      <c r="DO33" s="99"/>
      <c r="DP33" s="99"/>
      <c r="DQ33" s="99"/>
    </row>
    <row r="34" spans="29:121" ht="21.6" customHeight="1" x14ac:dyDescent="0.8">
      <c r="BO34" s="76" t="str">
        <f>HYPERLINK(TEXT($AV$66,"")&amp;"\"&amp;TEXT($AV$67,"")&amp;"#19","Power Return Flag")</f>
        <v>Power Return Flag</v>
      </c>
      <c r="BP34" s="76"/>
      <c r="BQ34" s="76"/>
      <c r="BR34" s="76"/>
      <c r="BS34" s="76"/>
      <c r="BT34" s="76"/>
      <c r="CC34" s="81"/>
      <c r="CD34" s="81"/>
      <c r="CE34" s="81"/>
      <c r="CF34" s="81"/>
      <c r="CG34" s="81"/>
      <c r="CH34" s="81"/>
      <c r="CI34" s="81"/>
      <c r="CJ34" s="44"/>
      <c r="CK34" s="80"/>
      <c r="CL34" s="80"/>
      <c r="CM34" s="80"/>
      <c r="CN34" s="80"/>
      <c r="CO34" s="80"/>
      <c r="CP34" s="80"/>
      <c r="CQ34" s="80"/>
      <c r="CR34" s="80"/>
      <c r="CS34" s="80"/>
      <c r="CT34" s="80"/>
      <c r="CU34" s="80"/>
      <c r="CV34" s="80"/>
      <c r="CW34" s="80"/>
      <c r="CX34" s="80"/>
      <c r="CY34" s="80"/>
      <c r="CZ34" s="80"/>
      <c r="DA34" s="80"/>
      <c r="DB34" s="80"/>
      <c r="DC34" s="80"/>
      <c r="DD34" s="80"/>
      <c r="DE34" s="80"/>
      <c r="DF34" s="80"/>
      <c r="DG34" s="80"/>
      <c r="DH34" s="80"/>
      <c r="DL34" s="99"/>
      <c r="DM34" s="99"/>
      <c r="DN34" s="99"/>
      <c r="DO34" s="99"/>
      <c r="DP34" s="99"/>
      <c r="DQ34" s="99"/>
    </row>
    <row r="35" spans="29:121" ht="21.6" customHeight="1" x14ac:dyDescent="0.8">
      <c r="BO35" s="76"/>
      <c r="BP35" s="76"/>
      <c r="BQ35" s="76"/>
      <c r="BR35" s="76"/>
      <c r="BS35" s="76"/>
      <c r="BT35" s="76"/>
      <c r="CC35" s="90" t="s">
        <v>71</v>
      </c>
      <c r="CD35" s="90"/>
      <c r="CE35" s="90"/>
      <c r="CF35" s="90"/>
      <c r="CG35" s="90"/>
      <c r="CH35" s="90"/>
      <c r="CI35" s="90"/>
      <c r="CJ35" s="44"/>
      <c r="CK35" s="80" t="s">
        <v>72</v>
      </c>
      <c r="CL35" s="80"/>
      <c r="CM35" s="80"/>
      <c r="CN35" s="80"/>
      <c r="CO35" s="80"/>
      <c r="CP35" s="80"/>
      <c r="CQ35" s="80"/>
      <c r="CR35" s="80"/>
      <c r="CS35" s="80"/>
      <c r="CT35" s="80"/>
      <c r="CU35" s="80"/>
      <c r="CV35" s="80"/>
      <c r="CW35" s="80"/>
      <c r="CX35" s="80"/>
      <c r="CY35" s="80"/>
      <c r="CZ35" s="80"/>
      <c r="DA35" s="80"/>
      <c r="DB35" s="80"/>
      <c r="DC35" s="80"/>
      <c r="DD35" s="80"/>
      <c r="DE35" s="80"/>
      <c r="DF35" s="80"/>
      <c r="DG35" s="80"/>
      <c r="DH35" s="80"/>
      <c r="DL35" s="99"/>
      <c r="DM35" s="99"/>
      <c r="DN35" s="99"/>
      <c r="DO35" s="99"/>
      <c r="DP35" s="99"/>
      <c r="DQ35" s="99"/>
    </row>
    <row r="36" spans="29:121" ht="21.6" customHeight="1" x14ac:dyDescent="0.8">
      <c r="AP36" s="78" t="s">
        <v>17</v>
      </c>
      <c r="AQ36" s="78"/>
      <c r="AR36" s="78"/>
      <c r="AS36" s="78"/>
      <c r="AT36" s="78"/>
      <c r="AU36" s="78"/>
      <c r="AV36" s="78"/>
      <c r="AW36" s="78"/>
      <c r="AX36" s="78"/>
      <c r="AY36" s="78"/>
      <c r="AZ36" s="43"/>
      <c r="BA36" s="43"/>
      <c r="BB36" s="43"/>
      <c r="BC36" s="43"/>
      <c r="BD36" s="43"/>
      <c r="BE36" s="43"/>
      <c r="BF36" s="43"/>
      <c r="BG36" s="43"/>
      <c r="BH36" s="43"/>
      <c r="BI36" s="43"/>
      <c r="BJ36" s="43"/>
      <c r="BK36" s="43"/>
      <c r="BL36" s="43"/>
      <c r="BM36" s="43"/>
      <c r="BN36" s="43"/>
      <c r="BO36" s="76"/>
      <c r="BP36" s="76"/>
      <c r="BQ36" s="76"/>
      <c r="BR36" s="76"/>
      <c r="BS36" s="76"/>
      <c r="BT36" s="76"/>
      <c r="CC36" s="90"/>
      <c r="CD36" s="90"/>
      <c r="CE36" s="90"/>
      <c r="CF36" s="90"/>
      <c r="CG36" s="90"/>
      <c r="CH36" s="90"/>
      <c r="CI36" s="90"/>
      <c r="CJ36" s="44"/>
      <c r="CK36" s="80"/>
      <c r="CL36" s="80"/>
      <c r="CM36" s="80"/>
      <c r="CN36" s="80"/>
      <c r="CO36" s="80"/>
      <c r="CP36" s="80"/>
      <c r="CQ36" s="80"/>
      <c r="CR36" s="80"/>
      <c r="CS36" s="80"/>
      <c r="CT36" s="80"/>
      <c r="CU36" s="80"/>
      <c r="CV36" s="80"/>
      <c r="CW36" s="80"/>
      <c r="CX36" s="80"/>
      <c r="CY36" s="80"/>
      <c r="CZ36" s="80"/>
      <c r="DA36" s="80"/>
      <c r="DB36" s="80"/>
      <c r="DC36" s="80"/>
      <c r="DD36" s="80"/>
      <c r="DE36" s="80"/>
      <c r="DF36" s="80"/>
      <c r="DG36" s="80"/>
      <c r="DH36" s="80"/>
      <c r="DL36" s="99"/>
      <c r="DM36" s="99"/>
      <c r="DN36" s="99"/>
      <c r="DO36" s="99"/>
      <c r="DP36" s="99"/>
      <c r="DQ36" s="99"/>
    </row>
    <row r="37" spans="29:121" ht="21.6" customHeight="1" x14ac:dyDescent="0.8">
      <c r="AP37" s="78"/>
      <c r="AQ37" s="78"/>
      <c r="AR37" s="78"/>
      <c r="AS37" s="78"/>
      <c r="AT37" s="78"/>
      <c r="AU37" s="78"/>
      <c r="AV37" s="78"/>
      <c r="AW37" s="78"/>
      <c r="AX37" s="78"/>
      <c r="AY37" s="78"/>
      <c r="AZ37" s="43"/>
      <c r="BA37" s="43"/>
      <c r="BB37" s="43"/>
      <c r="BC37" s="43"/>
      <c r="BD37" s="43"/>
      <c r="BE37" s="43"/>
      <c r="BF37" s="43"/>
      <c r="BG37" s="43"/>
      <c r="BH37" s="43"/>
      <c r="BI37" s="43"/>
      <c r="BJ37" s="43"/>
      <c r="BK37" s="43"/>
      <c r="BL37" s="43"/>
      <c r="BM37" s="43"/>
      <c r="BN37" s="43"/>
      <c r="BO37" s="76"/>
      <c r="BP37" s="76"/>
      <c r="BQ37" s="76"/>
      <c r="BR37" s="76"/>
      <c r="BS37" s="76"/>
      <c r="BT37" s="76"/>
      <c r="CC37" s="90"/>
      <c r="CD37" s="90"/>
      <c r="CE37" s="90"/>
      <c r="CF37" s="90"/>
      <c r="CG37" s="90"/>
      <c r="CH37" s="90"/>
      <c r="CI37" s="90"/>
      <c r="CJ37" s="44"/>
      <c r="CK37" s="80"/>
      <c r="CL37" s="80"/>
      <c r="CM37" s="80"/>
      <c r="CN37" s="80"/>
      <c r="CO37" s="80"/>
      <c r="CP37" s="80"/>
      <c r="CQ37" s="80"/>
      <c r="CR37" s="80"/>
      <c r="CS37" s="80"/>
      <c r="CT37" s="80"/>
      <c r="CU37" s="80"/>
      <c r="CV37" s="80"/>
      <c r="CW37" s="80"/>
      <c r="CX37" s="80"/>
      <c r="CY37" s="80"/>
      <c r="CZ37" s="80"/>
      <c r="DA37" s="80"/>
      <c r="DB37" s="80"/>
      <c r="DC37" s="80"/>
      <c r="DD37" s="80"/>
      <c r="DE37" s="80"/>
      <c r="DF37" s="80"/>
      <c r="DG37" s="80"/>
      <c r="DH37" s="80"/>
      <c r="DL37" s="99"/>
      <c r="DM37" s="99"/>
      <c r="DN37" s="99"/>
      <c r="DO37" s="99"/>
      <c r="DP37" s="99"/>
      <c r="DQ37" s="99"/>
    </row>
    <row r="38" spans="29:121" ht="21.6" customHeight="1" x14ac:dyDescent="0.8">
      <c r="AC38" s="76" t="str">
        <f>HYPERLINK(TEXT($AV$66,"")&amp;"\"&amp;TEXT($AV$67,"")&amp;"#11","Virtual Point Logic Block")</f>
        <v>Virtual Point Logic Block</v>
      </c>
      <c r="AD38" s="76"/>
      <c r="AE38" s="76"/>
      <c r="AF38" s="76"/>
      <c r="AG38" s="76"/>
      <c r="AH38" s="76"/>
      <c r="CC38" s="90"/>
      <c r="CD38" s="90"/>
      <c r="CE38" s="90"/>
      <c r="CF38" s="90"/>
      <c r="CG38" s="90"/>
      <c r="CH38" s="90"/>
      <c r="CI38" s="90"/>
      <c r="CJ38" s="44"/>
      <c r="CK38" s="80"/>
      <c r="CL38" s="80"/>
      <c r="CM38" s="80"/>
      <c r="CN38" s="80"/>
      <c r="CO38" s="80"/>
      <c r="CP38" s="80"/>
      <c r="CQ38" s="80"/>
      <c r="CR38" s="80"/>
      <c r="CS38" s="80"/>
      <c r="CT38" s="80"/>
      <c r="CU38" s="80"/>
      <c r="CV38" s="80"/>
      <c r="CW38" s="80"/>
      <c r="CX38" s="80"/>
      <c r="CY38" s="80"/>
      <c r="CZ38" s="80"/>
      <c r="DA38" s="80"/>
      <c r="DB38" s="80"/>
      <c r="DC38" s="80"/>
      <c r="DD38" s="80"/>
      <c r="DE38" s="80"/>
      <c r="DF38" s="80"/>
      <c r="DG38" s="80"/>
      <c r="DH38" s="80"/>
      <c r="DL38" s="88" t="s">
        <v>16</v>
      </c>
      <c r="DM38" s="88"/>
      <c r="DN38" s="88"/>
      <c r="DO38" s="88"/>
      <c r="DP38" s="88"/>
      <c r="DQ38" s="88"/>
    </row>
    <row r="39" spans="29:121" ht="21.6" customHeight="1" x14ac:dyDescent="0.8">
      <c r="AC39" s="76"/>
      <c r="AD39" s="76"/>
      <c r="AE39" s="76"/>
      <c r="AF39" s="76"/>
      <c r="AG39" s="76"/>
      <c r="AH39" s="76"/>
      <c r="CC39" s="81" t="s">
        <v>19</v>
      </c>
      <c r="CD39" s="81"/>
      <c r="CE39" s="81"/>
      <c r="CF39" s="81"/>
      <c r="CG39" s="81"/>
      <c r="CH39" s="81"/>
      <c r="CI39" s="81"/>
      <c r="CJ39" s="44"/>
      <c r="CK39" s="80" t="s">
        <v>73</v>
      </c>
      <c r="CL39" s="80"/>
      <c r="CM39" s="80"/>
      <c r="CN39" s="80"/>
      <c r="CO39" s="80"/>
      <c r="CP39" s="80"/>
      <c r="CQ39" s="80"/>
      <c r="CR39" s="80"/>
      <c r="CS39" s="80"/>
      <c r="CT39" s="80"/>
      <c r="CU39" s="80"/>
      <c r="CV39" s="80"/>
      <c r="CW39" s="80"/>
      <c r="CX39" s="80"/>
      <c r="CY39" s="80"/>
      <c r="CZ39" s="80"/>
      <c r="DA39" s="80"/>
      <c r="DB39" s="80"/>
      <c r="DC39" s="80"/>
      <c r="DD39" s="80"/>
      <c r="DE39" s="80"/>
      <c r="DF39" s="80"/>
      <c r="DG39" s="80"/>
      <c r="DH39" s="80"/>
      <c r="DL39" s="89">
        <v>37519</v>
      </c>
      <c r="DM39" s="89"/>
      <c r="DN39" s="89"/>
      <c r="DO39" s="89"/>
      <c r="DP39" s="89"/>
      <c r="DQ39" s="89"/>
    </row>
    <row r="40" spans="29:121" ht="21.6" customHeight="1" x14ac:dyDescent="0.8">
      <c r="AC40" s="76"/>
      <c r="AD40" s="76"/>
      <c r="AE40" s="76"/>
      <c r="AF40" s="76"/>
      <c r="AG40" s="76"/>
      <c r="AH40" s="76"/>
      <c r="BA40" s="76" t="str">
        <f>HYPERLINK(TEXT($AV$66,"")&amp;"\"&amp;TEXT($AV$67,"")&amp;"#20","And Logic Block")</f>
        <v>And Logic Block</v>
      </c>
      <c r="BB40" s="76"/>
      <c r="BC40" s="76"/>
      <c r="BD40" s="76"/>
      <c r="BE40" s="76"/>
      <c r="BF40" s="76"/>
      <c r="BV40" s="76" t="str">
        <f>HYPERLINK(TEXT($AV$66,"")&amp;"\"&amp;TEXT($AV$67,"")&amp;"#24","Nand (Not And) Logic Block")</f>
        <v>Nand (Not And) Logic Block</v>
      </c>
      <c r="BW40" s="76"/>
      <c r="BX40" s="76"/>
      <c r="BY40" s="76"/>
      <c r="BZ40" s="76"/>
      <c r="CA40" s="76"/>
      <c r="CC40" s="81"/>
      <c r="CD40" s="81"/>
      <c r="CE40" s="81"/>
      <c r="CF40" s="81"/>
      <c r="CG40" s="81"/>
      <c r="CH40" s="81"/>
      <c r="CI40" s="81"/>
      <c r="CJ40" s="44"/>
      <c r="CK40" s="80"/>
      <c r="CL40" s="80"/>
      <c r="CM40" s="80"/>
      <c r="CN40" s="80"/>
      <c r="CO40" s="80"/>
      <c r="CP40" s="80"/>
      <c r="CQ40" s="80"/>
      <c r="CR40" s="80"/>
      <c r="CS40" s="80"/>
      <c r="CT40" s="80"/>
      <c r="CU40" s="80"/>
      <c r="CV40" s="80"/>
      <c r="CW40" s="80"/>
      <c r="CX40" s="80"/>
      <c r="CY40" s="80"/>
      <c r="CZ40" s="80"/>
      <c r="DA40" s="80"/>
      <c r="DB40" s="80"/>
      <c r="DC40" s="80"/>
      <c r="DD40" s="80"/>
      <c r="DE40" s="80"/>
      <c r="DF40" s="80"/>
      <c r="DG40" s="80"/>
      <c r="DH40" s="80"/>
      <c r="DL40" s="88" t="s">
        <v>8</v>
      </c>
      <c r="DM40" s="88"/>
      <c r="DN40" s="88"/>
      <c r="DO40" s="88"/>
      <c r="DP40" s="88"/>
      <c r="DQ40" s="88"/>
    </row>
    <row r="41" spans="29:121" ht="21.6" customHeight="1" x14ac:dyDescent="0.8">
      <c r="AC41" s="76"/>
      <c r="AD41" s="76"/>
      <c r="AE41" s="76"/>
      <c r="AF41" s="76"/>
      <c r="AG41" s="76"/>
      <c r="AH41" s="76"/>
      <c r="BA41" s="76"/>
      <c r="BB41" s="76"/>
      <c r="BC41" s="76"/>
      <c r="BD41" s="76"/>
      <c r="BE41" s="76"/>
      <c r="BF41" s="76"/>
      <c r="BV41" s="76"/>
      <c r="BW41" s="76"/>
      <c r="BX41" s="76"/>
      <c r="BY41" s="76"/>
      <c r="BZ41" s="76"/>
      <c r="CA41" s="76"/>
      <c r="CC41" s="81"/>
      <c r="CD41" s="81"/>
      <c r="CE41" s="81"/>
      <c r="CF41" s="81"/>
      <c r="CG41" s="81"/>
      <c r="CH41" s="81"/>
      <c r="CI41" s="81"/>
      <c r="CJ41" s="44"/>
      <c r="CK41" s="80"/>
      <c r="CL41" s="80"/>
      <c r="CM41" s="80"/>
      <c r="CN41" s="80"/>
      <c r="CO41" s="80"/>
      <c r="CP41" s="80"/>
      <c r="CQ41" s="80"/>
      <c r="CR41" s="80"/>
      <c r="CS41" s="80"/>
      <c r="CT41" s="80"/>
      <c r="CU41" s="80"/>
      <c r="CV41" s="80"/>
      <c r="CW41" s="80"/>
      <c r="CX41" s="80"/>
      <c r="CY41" s="80"/>
      <c r="CZ41" s="80"/>
      <c r="DA41" s="80"/>
      <c r="DB41" s="80"/>
      <c r="DC41" s="80"/>
      <c r="DD41" s="80"/>
      <c r="DE41" s="80"/>
      <c r="DF41" s="80"/>
      <c r="DG41" s="80"/>
      <c r="DH41" s="80"/>
      <c r="DL41" s="87" t="s">
        <v>10</v>
      </c>
      <c r="DM41" s="87"/>
      <c r="DN41" s="87"/>
      <c r="DO41" s="87"/>
      <c r="DP41" s="87"/>
      <c r="DQ41" s="87"/>
    </row>
    <row r="42" spans="29:121" ht="21.6" customHeight="1" x14ac:dyDescent="0.8">
      <c r="BA42" s="76"/>
      <c r="BB42" s="76"/>
      <c r="BC42" s="76"/>
      <c r="BD42" s="76"/>
      <c r="BE42" s="76"/>
      <c r="BF42" s="76"/>
      <c r="BV42" s="76"/>
      <c r="BW42" s="76"/>
      <c r="BX42" s="76"/>
      <c r="BY42" s="76"/>
      <c r="BZ42" s="76"/>
      <c r="CA42" s="76"/>
      <c r="CC42" s="81"/>
      <c r="CD42" s="81"/>
      <c r="CE42" s="81"/>
      <c r="CF42" s="81"/>
      <c r="CG42" s="81"/>
      <c r="CH42" s="81"/>
      <c r="CI42" s="81"/>
      <c r="CJ42" s="44"/>
      <c r="CK42" s="80"/>
      <c r="CL42" s="80"/>
      <c r="CM42" s="80"/>
      <c r="CN42" s="80"/>
      <c r="CO42" s="80"/>
      <c r="CP42" s="80"/>
      <c r="CQ42" s="80"/>
      <c r="CR42" s="80"/>
      <c r="CS42" s="80"/>
      <c r="CT42" s="80"/>
      <c r="CU42" s="80"/>
      <c r="CV42" s="80"/>
      <c r="CW42" s="80"/>
      <c r="CX42" s="80"/>
      <c r="CY42" s="80"/>
      <c r="CZ42" s="80"/>
      <c r="DA42" s="80"/>
      <c r="DB42" s="80"/>
      <c r="DC42" s="80"/>
      <c r="DD42" s="80"/>
      <c r="DE42" s="80"/>
      <c r="DF42" s="80"/>
      <c r="DG42" s="80"/>
      <c r="DH42" s="80"/>
      <c r="DL42" s="86" t="s">
        <v>9</v>
      </c>
      <c r="DM42" s="86"/>
      <c r="DN42" s="86"/>
      <c r="DO42" s="86"/>
      <c r="DP42" s="86"/>
      <c r="DQ42" s="86"/>
    </row>
    <row r="43" spans="29:121" ht="21.6" customHeight="1" x14ac:dyDescent="0.8">
      <c r="BA43" s="76"/>
      <c r="BB43" s="76"/>
      <c r="BC43" s="76"/>
      <c r="BD43" s="76"/>
      <c r="BE43" s="76"/>
      <c r="BF43" s="76"/>
      <c r="BV43" s="76"/>
      <c r="BW43" s="76"/>
      <c r="BX43" s="76"/>
      <c r="BY43" s="76"/>
      <c r="BZ43" s="76"/>
      <c r="CA43" s="76"/>
      <c r="CC43" s="81" t="s">
        <v>19</v>
      </c>
      <c r="CD43" s="81"/>
      <c r="CE43" s="81"/>
      <c r="CF43" s="81"/>
      <c r="CG43" s="81"/>
      <c r="CH43" s="81"/>
      <c r="CI43" s="81"/>
      <c r="CJ43" s="44"/>
      <c r="CK43" s="80" t="s">
        <v>74</v>
      </c>
      <c r="CL43" s="80"/>
      <c r="CM43" s="80"/>
      <c r="CN43" s="80"/>
      <c r="CO43" s="80"/>
      <c r="CP43" s="80"/>
      <c r="CQ43" s="80"/>
      <c r="CR43" s="80"/>
      <c r="CS43" s="80"/>
      <c r="CT43" s="80"/>
      <c r="CU43" s="80"/>
      <c r="CV43" s="80"/>
      <c r="CW43" s="80"/>
      <c r="CX43" s="80"/>
      <c r="CY43" s="80"/>
      <c r="CZ43" s="80"/>
      <c r="DA43" s="80"/>
      <c r="DB43" s="80"/>
      <c r="DC43" s="80"/>
      <c r="DD43" s="80"/>
      <c r="DE43" s="80"/>
      <c r="DF43" s="80"/>
      <c r="DG43" s="80"/>
      <c r="DH43" s="80"/>
      <c r="DL43" s="87" t="s">
        <v>11</v>
      </c>
      <c r="DM43" s="87"/>
      <c r="DN43" s="87"/>
      <c r="DO43" s="87"/>
      <c r="DP43" s="87"/>
      <c r="DQ43" s="87"/>
    </row>
    <row r="44" spans="29:121" ht="21.6" customHeight="1" x14ac:dyDescent="0.8">
      <c r="CC44" s="81"/>
      <c r="CD44" s="81"/>
      <c r="CE44" s="81"/>
      <c r="CF44" s="81"/>
      <c r="CG44" s="81"/>
      <c r="CH44" s="81"/>
      <c r="CI44" s="81"/>
      <c r="CJ44" s="44"/>
      <c r="CK44" s="80"/>
      <c r="CL44" s="80"/>
      <c r="CM44" s="80"/>
      <c r="CN44" s="80"/>
      <c r="CO44" s="80"/>
      <c r="CP44" s="80"/>
      <c r="CQ44" s="80"/>
      <c r="CR44" s="80"/>
      <c r="CS44" s="80"/>
      <c r="CT44" s="80"/>
      <c r="CU44" s="80"/>
      <c r="CV44" s="80"/>
      <c r="CW44" s="80"/>
      <c r="CX44" s="80"/>
      <c r="CY44" s="80"/>
      <c r="CZ44" s="80"/>
      <c r="DA44" s="80"/>
      <c r="DB44" s="80"/>
      <c r="DC44" s="80"/>
      <c r="DD44" s="80"/>
      <c r="DE44" s="80"/>
      <c r="DF44" s="80"/>
      <c r="DG44" s="80"/>
      <c r="DH44" s="80"/>
      <c r="DL44" s="97" t="s">
        <v>12</v>
      </c>
      <c r="DM44" s="97"/>
      <c r="DN44" s="97" t="s">
        <v>13</v>
      </c>
      <c r="DO44" s="97"/>
      <c r="DP44" s="97"/>
      <c r="DQ44" s="97"/>
    </row>
    <row r="45" spans="29:121" ht="21.6" customHeight="1" x14ac:dyDescent="0.8">
      <c r="CC45" s="81"/>
      <c r="CD45" s="81"/>
      <c r="CE45" s="81"/>
      <c r="CF45" s="81"/>
      <c r="CG45" s="81"/>
      <c r="CH45" s="81"/>
      <c r="CI45" s="81"/>
      <c r="CJ45" s="44"/>
      <c r="CK45" s="80"/>
      <c r="CL45" s="80"/>
      <c r="CM45" s="80"/>
      <c r="CN45" s="80"/>
      <c r="CO45" s="80"/>
      <c r="CP45" s="80"/>
      <c r="CQ45" s="80"/>
      <c r="CR45" s="80"/>
      <c r="CS45" s="80"/>
      <c r="CT45" s="80"/>
      <c r="CU45" s="80"/>
      <c r="CV45" s="80"/>
      <c r="CW45" s="80"/>
      <c r="CX45" s="80"/>
      <c r="CY45" s="80"/>
      <c r="CZ45" s="80"/>
      <c r="DA45" s="80"/>
      <c r="DB45" s="80"/>
      <c r="DC45" s="80"/>
      <c r="DD45" s="80"/>
      <c r="DE45" s="80"/>
      <c r="DF45" s="80"/>
      <c r="DG45" s="80"/>
      <c r="DH45" s="80"/>
    </row>
    <row r="46" spans="29:121" ht="21.6" customHeight="1" x14ac:dyDescent="0.8">
      <c r="BA46" s="76" t="str">
        <f>HYPERLINK(TEXT($AV$66,"")&amp;"\"&amp;TEXT($AV$67,"")&amp;"#21","Or Logic Block")</f>
        <v>Or Logic Block</v>
      </c>
      <c r="BB46" s="76"/>
      <c r="BC46" s="76"/>
      <c r="BD46" s="76"/>
      <c r="BE46" s="76"/>
      <c r="BF46" s="76"/>
      <c r="BV46" s="76" t="str">
        <f>HYPERLINK(TEXT($AV$66,"")&amp;"\"&amp;TEXT($AV$67,"")&amp;"#25","Nor (Not Or) Logic Block")</f>
        <v>Nor (Not Or) Logic Block</v>
      </c>
      <c r="BW46" s="76"/>
      <c r="BX46" s="76"/>
      <c r="BY46" s="76"/>
      <c r="BZ46" s="76"/>
      <c r="CA46" s="76"/>
      <c r="CC46" s="81"/>
      <c r="CD46" s="81"/>
      <c r="CE46" s="81"/>
      <c r="CF46" s="81"/>
      <c r="CG46" s="81"/>
      <c r="CH46" s="81"/>
      <c r="CI46" s="81"/>
      <c r="CJ46" s="44"/>
      <c r="CK46" s="80"/>
      <c r="CL46" s="80"/>
      <c r="CM46" s="80"/>
      <c r="CN46" s="80"/>
      <c r="CO46" s="80"/>
      <c r="CP46" s="80"/>
      <c r="CQ46" s="80"/>
      <c r="CR46" s="80"/>
      <c r="CS46" s="80"/>
      <c r="CT46" s="80"/>
      <c r="CU46" s="80"/>
      <c r="CV46" s="80"/>
      <c r="CW46" s="80"/>
      <c r="CX46" s="80"/>
      <c r="CY46" s="80"/>
      <c r="CZ46" s="80"/>
      <c r="DA46" s="80"/>
      <c r="DB46" s="80"/>
      <c r="DC46" s="80"/>
      <c r="DD46" s="80"/>
      <c r="DE46" s="80"/>
      <c r="DF46" s="80"/>
      <c r="DG46" s="80"/>
      <c r="DH46" s="80"/>
    </row>
    <row r="47" spans="29:121" ht="21.6" customHeight="1" x14ac:dyDescent="0.8">
      <c r="BA47" s="76"/>
      <c r="BB47" s="76"/>
      <c r="BC47" s="76"/>
      <c r="BD47" s="76"/>
      <c r="BE47" s="76"/>
      <c r="BF47" s="76"/>
      <c r="BV47" s="76"/>
      <c r="BW47" s="76"/>
      <c r="BX47" s="76"/>
      <c r="BY47" s="76"/>
      <c r="BZ47" s="76"/>
      <c r="CA47" s="76"/>
      <c r="CC47" s="90" t="s">
        <v>75</v>
      </c>
      <c r="CD47" s="90"/>
      <c r="CE47" s="90"/>
      <c r="CF47" s="90"/>
      <c r="CG47" s="90"/>
      <c r="CH47" s="90"/>
      <c r="CI47" s="90"/>
      <c r="CJ47" s="44"/>
      <c r="CK47" s="80" t="s">
        <v>76</v>
      </c>
      <c r="CL47" s="80"/>
      <c r="CM47" s="80"/>
      <c r="CN47" s="80"/>
      <c r="CO47" s="80"/>
      <c r="CP47" s="80"/>
      <c r="CQ47" s="80"/>
      <c r="CR47" s="80"/>
      <c r="CS47" s="80"/>
      <c r="CT47" s="80"/>
      <c r="CU47" s="80"/>
      <c r="CV47" s="80"/>
      <c r="CW47" s="80"/>
      <c r="CX47" s="80"/>
      <c r="CY47" s="80"/>
      <c r="CZ47" s="80"/>
      <c r="DA47" s="80"/>
      <c r="DB47" s="80"/>
      <c r="DC47" s="80"/>
      <c r="DD47" s="80"/>
      <c r="DE47" s="80"/>
      <c r="DF47" s="80"/>
      <c r="DG47" s="80"/>
      <c r="DH47" s="80"/>
      <c r="DL47" s="2"/>
      <c r="DM47" s="2"/>
      <c r="DN47" s="2"/>
      <c r="DO47" s="2"/>
      <c r="DP47" s="2"/>
      <c r="DQ47" s="2"/>
    </row>
    <row r="48" spans="29:121" ht="21.6" customHeight="1" x14ac:dyDescent="0.8">
      <c r="BA48" s="76"/>
      <c r="BB48" s="76"/>
      <c r="BC48" s="76"/>
      <c r="BD48" s="76"/>
      <c r="BE48" s="76"/>
      <c r="BF48" s="76"/>
      <c r="BV48" s="76"/>
      <c r="BW48" s="76"/>
      <c r="BX48" s="76"/>
      <c r="BY48" s="76"/>
      <c r="BZ48" s="76"/>
      <c r="CA48" s="76"/>
      <c r="CC48" s="90"/>
      <c r="CD48" s="90"/>
      <c r="CE48" s="90"/>
      <c r="CF48" s="90"/>
      <c r="CG48" s="90"/>
      <c r="CH48" s="90"/>
      <c r="CI48" s="90"/>
      <c r="CJ48" s="44"/>
      <c r="CK48" s="80"/>
      <c r="CL48" s="80"/>
      <c r="CM48" s="80"/>
      <c r="CN48" s="80"/>
      <c r="CO48" s="80"/>
      <c r="CP48" s="80"/>
      <c r="CQ48" s="80"/>
      <c r="CR48" s="80"/>
      <c r="CS48" s="80"/>
      <c r="CT48" s="80"/>
      <c r="CU48" s="80"/>
      <c r="CV48" s="80"/>
      <c r="CW48" s="80"/>
      <c r="CX48" s="80"/>
      <c r="CY48" s="80"/>
      <c r="CZ48" s="80"/>
      <c r="DA48" s="80"/>
      <c r="DB48" s="80"/>
      <c r="DC48" s="80"/>
      <c r="DD48" s="80"/>
      <c r="DE48" s="80"/>
      <c r="DF48" s="80"/>
      <c r="DG48" s="80"/>
      <c r="DH48" s="80"/>
      <c r="DL48" s="2"/>
      <c r="DM48" s="2"/>
      <c r="DN48" s="2"/>
      <c r="DO48" s="2"/>
      <c r="DP48" s="2"/>
      <c r="DQ48" s="2"/>
    </row>
    <row r="49" spans="29:121" ht="21.6" customHeight="1" x14ac:dyDescent="0.8">
      <c r="BA49" s="76"/>
      <c r="BB49" s="76"/>
      <c r="BC49" s="76"/>
      <c r="BD49" s="76"/>
      <c r="BE49" s="76"/>
      <c r="BF49" s="76"/>
      <c r="BV49" s="76"/>
      <c r="BW49" s="76"/>
      <c r="BX49" s="76"/>
      <c r="BY49" s="76"/>
      <c r="BZ49" s="76"/>
      <c r="CA49" s="76"/>
      <c r="CC49" s="90"/>
      <c r="CD49" s="90"/>
      <c r="CE49" s="90"/>
      <c r="CF49" s="90"/>
      <c r="CG49" s="90"/>
      <c r="CH49" s="90"/>
      <c r="CI49" s="90"/>
      <c r="CJ49" s="44"/>
      <c r="CK49" s="80"/>
      <c r="CL49" s="80"/>
      <c r="CM49" s="80"/>
      <c r="CN49" s="80"/>
      <c r="CO49" s="80"/>
      <c r="CP49" s="80"/>
      <c r="CQ49" s="80"/>
      <c r="CR49" s="80"/>
      <c r="CS49" s="80"/>
      <c r="CT49" s="80"/>
      <c r="CU49" s="80"/>
      <c r="CV49" s="80"/>
      <c r="CW49" s="80"/>
      <c r="CX49" s="80"/>
      <c r="CY49" s="80"/>
      <c r="CZ49" s="80"/>
      <c r="DA49" s="80"/>
      <c r="DB49" s="80"/>
      <c r="DC49" s="80"/>
      <c r="DD49" s="80"/>
      <c r="DE49" s="80"/>
      <c r="DF49" s="80"/>
      <c r="DG49" s="80"/>
      <c r="DH49" s="80"/>
      <c r="DL49" s="2"/>
      <c r="DM49" s="2"/>
      <c r="DN49" s="2"/>
      <c r="DO49" s="2"/>
      <c r="DP49" s="2"/>
      <c r="DQ49" s="2"/>
    </row>
    <row r="50" spans="29:121" ht="21.6" customHeight="1" x14ac:dyDescent="0.8">
      <c r="CC50" s="90"/>
      <c r="CD50" s="90"/>
      <c r="CE50" s="90"/>
      <c r="CF50" s="90"/>
      <c r="CG50" s="90"/>
      <c r="CH50" s="90"/>
      <c r="CI50" s="90"/>
      <c r="CJ50" s="44"/>
      <c r="CK50" s="80"/>
      <c r="CL50" s="80"/>
      <c r="CM50" s="80"/>
      <c r="CN50" s="80"/>
      <c r="CO50" s="80"/>
      <c r="CP50" s="80"/>
      <c r="CQ50" s="80"/>
      <c r="CR50" s="80"/>
      <c r="CS50" s="80"/>
      <c r="CT50" s="80"/>
      <c r="CU50" s="80"/>
      <c r="CV50" s="80"/>
      <c r="CW50" s="80"/>
      <c r="CX50" s="80"/>
      <c r="CY50" s="80"/>
      <c r="CZ50" s="80"/>
      <c r="DA50" s="80"/>
      <c r="DB50" s="80"/>
      <c r="DC50" s="80"/>
      <c r="DD50" s="80"/>
      <c r="DE50" s="80"/>
      <c r="DF50" s="80"/>
      <c r="DG50" s="80"/>
      <c r="DH50" s="80"/>
      <c r="DL50" s="2"/>
      <c r="DM50" s="2"/>
      <c r="DN50" s="2"/>
      <c r="DO50" s="2"/>
      <c r="DP50" s="2"/>
      <c r="DQ50" s="2"/>
    </row>
    <row r="51" spans="29:121" ht="21.6" customHeight="1" x14ac:dyDescent="0.8">
      <c r="CC51" s="84"/>
      <c r="CD51" s="84"/>
      <c r="CE51" s="84"/>
      <c r="CF51" s="84"/>
      <c r="CG51" s="84"/>
      <c r="CH51" s="84"/>
      <c r="CI51" s="84"/>
      <c r="CJ51" s="44"/>
      <c r="CK51" s="85"/>
      <c r="CL51" s="85"/>
      <c r="CM51" s="85"/>
      <c r="CN51" s="85"/>
      <c r="CO51" s="85"/>
      <c r="CP51" s="85"/>
      <c r="CQ51" s="85"/>
      <c r="CR51" s="85"/>
      <c r="CS51" s="85"/>
      <c r="CT51" s="85"/>
      <c r="CU51" s="85"/>
      <c r="CV51" s="85"/>
      <c r="CW51" s="85"/>
      <c r="CX51" s="85"/>
      <c r="CY51" s="85"/>
      <c r="CZ51" s="85"/>
      <c r="DA51" s="85"/>
      <c r="DB51" s="85"/>
      <c r="DC51" s="85"/>
      <c r="DD51" s="85"/>
      <c r="DE51" s="85"/>
      <c r="DF51" s="85"/>
      <c r="DG51" s="85"/>
      <c r="DH51" s="85"/>
      <c r="DL51" s="2"/>
      <c r="DM51" s="2"/>
      <c r="DN51" s="2"/>
      <c r="DO51" s="2"/>
      <c r="DP51" s="2"/>
      <c r="DQ51" s="2"/>
    </row>
    <row r="52" spans="29:121" ht="21.6" customHeight="1" x14ac:dyDescent="0.8">
      <c r="BA52" s="76" t="str">
        <f>HYPERLINK(TEXT($AV$66,"")&amp;"\"&amp;TEXT($AV$67,"")&amp;"#22","Exclusive Or Logic Block")</f>
        <v>Exclusive Or Logic Block</v>
      </c>
      <c r="BB52" s="76"/>
      <c r="BC52" s="76"/>
      <c r="BD52" s="76"/>
      <c r="BE52" s="76"/>
      <c r="BF52" s="76"/>
      <c r="BV52" s="76" t="str">
        <f>HYPERLINK(TEXT($AV$66,"")&amp;"\"&amp;TEXT($AV$67,"")&amp;"#23","Not Logic Block")</f>
        <v>Not Logic Block</v>
      </c>
      <c r="BW52" s="76"/>
      <c r="BX52" s="76"/>
      <c r="BY52" s="76"/>
      <c r="BZ52" s="76"/>
      <c r="CA52" s="76"/>
      <c r="CC52" s="84"/>
      <c r="CD52" s="84"/>
      <c r="CE52" s="84"/>
      <c r="CF52" s="84"/>
      <c r="CG52" s="84"/>
      <c r="CH52" s="84"/>
      <c r="CI52" s="84"/>
      <c r="CJ52" s="44"/>
      <c r="CK52" s="85"/>
      <c r="CL52" s="85"/>
      <c r="CM52" s="85"/>
      <c r="CN52" s="85"/>
      <c r="CO52" s="85"/>
      <c r="CP52" s="85"/>
      <c r="CQ52" s="85"/>
      <c r="CR52" s="85"/>
      <c r="CS52" s="85"/>
      <c r="CT52" s="85"/>
      <c r="CU52" s="85"/>
      <c r="CV52" s="85"/>
      <c r="CW52" s="85"/>
      <c r="CX52" s="85"/>
      <c r="CY52" s="85"/>
      <c r="CZ52" s="85"/>
      <c r="DA52" s="85"/>
      <c r="DB52" s="85"/>
      <c r="DC52" s="85"/>
      <c r="DD52" s="85"/>
      <c r="DE52" s="85"/>
      <c r="DF52" s="85"/>
      <c r="DG52" s="85"/>
      <c r="DH52" s="85"/>
      <c r="DL52" s="2"/>
      <c r="DM52" s="2"/>
      <c r="DN52" s="2"/>
      <c r="DO52" s="2"/>
      <c r="DP52" s="2"/>
      <c r="DQ52" s="2"/>
    </row>
    <row r="53" spans="29:121" ht="21.6" customHeight="1" x14ac:dyDescent="0.8">
      <c r="BA53" s="76"/>
      <c r="BB53" s="76"/>
      <c r="BC53" s="76"/>
      <c r="BD53" s="76"/>
      <c r="BE53" s="76"/>
      <c r="BF53" s="76"/>
      <c r="BV53" s="76"/>
      <c r="BW53" s="76"/>
      <c r="BX53" s="76"/>
      <c r="BY53" s="76"/>
      <c r="BZ53" s="76"/>
      <c r="CA53" s="76"/>
      <c r="CC53" s="84"/>
      <c r="CD53" s="84"/>
      <c r="CE53" s="84"/>
      <c r="CF53" s="84"/>
      <c r="CG53" s="84"/>
      <c r="CH53" s="84"/>
      <c r="CI53" s="84"/>
      <c r="CJ53" s="44"/>
      <c r="CK53" s="85"/>
      <c r="CL53" s="85"/>
      <c r="CM53" s="85"/>
      <c r="CN53" s="85"/>
      <c r="CO53" s="85"/>
      <c r="CP53" s="85"/>
      <c r="CQ53" s="85"/>
      <c r="CR53" s="85"/>
      <c r="CS53" s="85"/>
      <c r="CT53" s="85"/>
      <c r="CU53" s="85"/>
      <c r="CV53" s="85"/>
      <c r="CW53" s="85"/>
      <c r="CX53" s="85"/>
      <c r="CY53" s="85"/>
      <c r="CZ53" s="85"/>
      <c r="DA53" s="85"/>
      <c r="DB53" s="85"/>
      <c r="DC53" s="85"/>
      <c r="DD53" s="85"/>
      <c r="DE53" s="85"/>
      <c r="DF53" s="85"/>
      <c r="DG53" s="85"/>
      <c r="DH53" s="85"/>
      <c r="DL53" s="2"/>
      <c r="DM53" s="2"/>
      <c r="DN53" s="2"/>
      <c r="DO53" s="2"/>
      <c r="DP53" s="2"/>
      <c r="DQ53" s="2"/>
    </row>
    <row r="54" spans="29:121" ht="21.6" customHeight="1" x14ac:dyDescent="0.8">
      <c r="AC54" s="76" t="str">
        <f>HYPERLINK(TEXT($AV$66,"")&amp;"\"&amp;TEXT($AV$67,"")&amp;"#13","Constant Logic Block")</f>
        <v>Constant Logic Block</v>
      </c>
      <c r="AD54" s="76"/>
      <c r="AE54" s="76"/>
      <c r="AF54" s="76"/>
      <c r="AG54" s="76"/>
      <c r="AH54" s="76"/>
      <c r="BA54" s="76"/>
      <c r="BB54" s="76"/>
      <c r="BC54" s="76"/>
      <c r="BD54" s="76"/>
      <c r="BE54" s="76"/>
      <c r="BF54" s="76"/>
      <c r="BV54" s="76"/>
      <c r="BW54" s="76"/>
      <c r="BX54" s="76"/>
      <c r="BY54" s="76"/>
      <c r="BZ54" s="76"/>
      <c r="CA54" s="76"/>
      <c r="CC54" s="84"/>
      <c r="CD54" s="84"/>
      <c r="CE54" s="84"/>
      <c r="CF54" s="84"/>
      <c r="CG54" s="84"/>
      <c r="CH54" s="84"/>
      <c r="CI54" s="84"/>
      <c r="CJ54" s="44"/>
      <c r="CK54" s="85"/>
      <c r="CL54" s="85"/>
      <c r="CM54" s="85"/>
      <c r="CN54" s="85"/>
      <c r="CO54" s="85"/>
      <c r="CP54" s="85"/>
      <c r="CQ54" s="85"/>
      <c r="CR54" s="85"/>
      <c r="CS54" s="85"/>
      <c r="CT54" s="85"/>
      <c r="CU54" s="85"/>
      <c r="CV54" s="85"/>
      <c r="CW54" s="85"/>
      <c r="CX54" s="85"/>
      <c r="CY54" s="85"/>
      <c r="CZ54" s="85"/>
      <c r="DA54" s="85"/>
      <c r="DB54" s="85"/>
      <c r="DC54" s="85"/>
      <c r="DD54" s="85"/>
      <c r="DE54" s="85"/>
      <c r="DF54" s="85"/>
      <c r="DG54" s="85"/>
      <c r="DH54" s="85"/>
      <c r="DL54" s="2"/>
      <c r="DM54" s="2"/>
      <c r="DN54" s="2"/>
      <c r="DO54" s="2"/>
      <c r="DP54" s="2"/>
      <c r="DQ54" s="2"/>
    </row>
    <row r="55" spans="29:121" ht="21.6" customHeight="1" x14ac:dyDescent="0.8">
      <c r="AC55" s="76"/>
      <c r="AD55" s="76"/>
      <c r="AE55" s="76"/>
      <c r="AF55" s="76"/>
      <c r="AG55" s="76"/>
      <c r="AH55" s="76"/>
      <c r="BA55" s="76"/>
      <c r="BB55" s="76"/>
      <c r="BC55" s="76"/>
      <c r="BD55" s="76"/>
      <c r="BE55" s="76"/>
      <c r="BF55" s="76"/>
      <c r="BV55" s="76"/>
      <c r="BW55" s="76"/>
      <c r="BX55" s="76"/>
      <c r="BY55" s="76"/>
      <c r="BZ55" s="76"/>
      <c r="CA55" s="76"/>
      <c r="CC55" s="84"/>
      <c r="CD55" s="84"/>
      <c r="CE55" s="84"/>
      <c r="CF55" s="84"/>
      <c r="CG55" s="84"/>
      <c r="CH55" s="84"/>
      <c r="CI55" s="84"/>
      <c r="CJ55" s="44"/>
      <c r="CK55" s="85"/>
      <c r="CL55" s="85"/>
      <c r="CM55" s="85"/>
      <c r="CN55" s="85"/>
      <c r="CO55" s="85"/>
      <c r="CP55" s="85"/>
      <c r="CQ55" s="85"/>
      <c r="CR55" s="85"/>
      <c r="CS55" s="85"/>
      <c r="CT55" s="85"/>
      <c r="CU55" s="85"/>
      <c r="CV55" s="85"/>
      <c r="CW55" s="85"/>
      <c r="CX55" s="85"/>
      <c r="CY55" s="85"/>
      <c r="CZ55" s="85"/>
      <c r="DA55" s="85"/>
      <c r="DB55" s="85"/>
      <c r="DC55" s="85"/>
      <c r="DD55" s="85"/>
      <c r="DE55" s="85"/>
      <c r="DF55" s="85"/>
      <c r="DG55" s="85"/>
      <c r="DH55" s="85"/>
      <c r="DL55" s="2"/>
      <c r="DM55" s="2"/>
      <c r="DN55" s="2"/>
      <c r="DO55" s="2"/>
      <c r="DP55" s="2"/>
      <c r="DQ55" s="2"/>
    </row>
    <row r="56" spans="29:121" ht="21.6" customHeight="1" x14ac:dyDescent="0.8">
      <c r="AC56" s="76"/>
      <c r="AD56" s="76"/>
      <c r="AE56" s="76"/>
      <c r="AF56" s="76"/>
      <c r="AG56" s="76"/>
      <c r="AH56" s="76"/>
      <c r="CC56" s="84"/>
      <c r="CD56" s="84"/>
      <c r="CE56" s="84"/>
      <c r="CF56" s="84"/>
      <c r="CG56" s="84"/>
      <c r="CH56" s="84"/>
      <c r="CI56" s="84"/>
      <c r="CJ56" s="44"/>
      <c r="CK56" s="85"/>
      <c r="CL56" s="85"/>
      <c r="CM56" s="85"/>
      <c r="CN56" s="85"/>
      <c r="CO56" s="85"/>
      <c r="CP56" s="85"/>
      <c r="CQ56" s="85"/>
      <c r="CR56" s="85"/>
      <c r="CS56" s="85"/>
      <c r="CT56" s="85"/>
      <c r="CU56" s="85"/>
      <c r="CV56" s="85"/>
      <c r="CW56" s="85"/>
      <c r="CX56" s="85"/>
      <c r="CY56" s="85"/>
      <c r="CZ56" s="85"/>
      <c r="DA56" s="85"/>
      <c r="DB56" s="85"/>
      <c r="DC56" s="85"/>
      <c r="DD56" s="85"/>
      <c r="DE56" s="85"/>
      <c r="DF56" s="85"/>
      <c r="DG56" s="85"/>
      <c r="DH56" s="85"/>
      <c r="DM56" s="3"/>
      <c r="DN56" s="3"/>
      <c r="DO56" s="3"/>
      <c r="DP56" s="3"/>
      <c r="DQ56" s="3"/>
    </row>
    <row r="57" spans="29:121" ht="21.6" customHeight="1" x14ac:dyDescent="0.8">
      <c r="AC57" s="76"/>
      <c r="AD57" s="76"/>
      <c r="AE57" s="76"/>
      <c r="AF57" s="76"/>
      <c r="AG57" s="76"/>
      <c r="AH57" s="76"/>
      <c r="CC57" s="84"/>
      <c r="CD57" s="84"/>
      <c r="CE57" s="84"/>
      <c r="CF57" s="84"/>
      <c r="CG57" s="84"/>
      <c r="CH57" s="84"/>
      <c r="CI57" s="84"/>
      <c r="CJ57" s="44"/>
      <c r="CK57" s="85"/>
      <c r="CL57" s="85"/>
      <c r="CM57" s="85"/>
      <c r="CN57" s="85"/>
      <c r="CO57" s="85"/>
      <c r="CP57" s="85"/>
      <c r="CQ57" s="85"/>
      <c r="CR57" s="85"/>
      <c r="CS57" s="85"/>
      <c r="CT57" s="85"/>
      <c r="CU57" s="85"/>
      <c r="CV57" s="85"/>
      <c r="CW57" s="85"/>
      <c r="CX57" s="85"/>
      <c r="CY57" s="85"/>
      <c r="CZ57" s="85"/>
      <c r="DA57" s="85"/>
      <c r="DB57" s="85"/>
      <c r="DC57" s="85"/>
      <c r="DD57" s="85"/>
      <c r="DE57" s="85"/>
      <c r="DF57" s="85"/>
      <c r="DG57" s="85"/>
      <c r="DH57" s="85"/>
      <c r="DL57" s="3"/>
      <c r="DM57" s="3"/>
      <c r="DN57" s="3"/>
      <c r="DO57" s="3"/>
      <c r="DP57" s="3"/>
      <c r="DQ57" s="3"/>
    </row>
    <row r="58" spans="29:121" ht="21.6" customHeight="1" x14ac:dyDescent="0.8">
      <c r="BM58" s="76" t="str">
        <f>HYPERLINK(TEXT($AV$66,"")&amp;"\"&amp;TEXT($AV$67,"")&amp;"#26","If Logic Block")</f>
        <v>If Logic Block</v>
      </c>
      <c r="BN58" s="76"/>
      <c r="BO58" s="76"/>
      <c r="BP58" s="76"/>
      <c r="BQ58" s="76"/>
      <c r="BR58" s="76"/>
      <c r="CC58" s="84"/>
      <c r="CD58" s="84"/>
      <c r="CE58" s="84"/>
      <c r="CF58" s="84"/>
      <c r="CG58" s="84"/>
      <c r="CH58" s="84"/>
      <c r="CI58" s="84"/>
      <c r="CJ58" s="44"/>
      <c r="CK58" s="85"/>
      <c r="CL58" s="85"/>
      <c r="CM58" s="85"/>
      <c r="CN58" s="85"/>
      <c r="CO58" s="85"/>
      <c r="CP58" s="85"/>
      <c r="CQ58" s="85"/>
      <c r="CR58" s="85"/>
      <c r="CS58" s="85"/>
      <c r="CT58" s="85"/>
      <c r="CU58" s="85"/>
      <c r="CV58" s="85"/>
      <c r="CW58" s="85"/>
      <c r="CX58" s="85"/>
      <c r="CY58" s="85"/>
      <c r="CZ58" s="85"/>
      <c r="DA58" s="85"/>
      <c r="DB58" s="85"/>
      <c r="DC58" s="85"/>
      <c r="DD58" s="85"/>
      <c r="DE58" s="85"/>
      <c r="DF58" s="85"/>
      <c r="DG58" s="85"/>
      <c r="DH58" s="85"/>
      <c r="DL58" s="3"/>
      <c r="DM58" s="3"/>
      <c r="DN58" s="3"/>
      <c r="DO58" s="3"/>
      <c r="DP58" s="3"/>
      <c r="DQ58" s="3"/>
    </row>
    <row r="59" spans="29:121" ht="21.6" customHeight="1" x14ac:dyDescent="0.8">
      <c r="BM59" s="76"/>
      <c r="BN59" s="76"/>
      <c r="BO59" s="76"/>
      <c r="BP59" s="76"/>
      <c r="BQ59" s="76"/>
      <c r="BR59" s="76"/>
      <c r="CC59" s="84"/>
      <c r="CD59" s="84"/>
      <c r="CE59" s="84"/>
      <c r="CF59" s="84"/>
      <c r="CG59" s="84"/>
      <c r="CH59" s="84"/>
      <c r="CI59" s="84"/>
      <c r="CJ59" s="44"/>
      <c r="CK59" s="85"/>
      <c r="CL59" s="85"/>
      <c r="CM59" s="85"/>
      <c r="CN59" s="85"/>
      <c r="CO59" s="85"/>
      <c r="CP59" s="85"/>
      <c r="CQ59" s="85"/>
      <c r="CR59" s="85"/>
      <c r="CS59" s="85"/>
      <c r="CT59" s="85"/>
      <c r="CU59" s="85"/>
      <c r="CV59" s="85"/>
      <c r="CW59" s="85"/>
      <c r="CX59" s="85"/>
      <c r="CY59" s="85"/>
      <c r="CZ59" s="85"/>
      <c r="DA59" s="85"/>
      <c r="DB59" s="85"/>
      <c r="DC59" s="85"/>
      <c r="DD59" s="85"/>
      <c r="DE59" s="85"/>
      <c r="DF59" s="85"/>
      <c r="DG59" s="85"/>
      <c r="DH59" s="85"/>
      <c r="DL59" s="3"/>
      <c r="DM59" s="3"/>
      <c r="DN59" s="3"/>
      <c r="DO59" s="3"/>
      <c r="DP59" s="3"/>
      <c r="DQ59" s="3"/>
    </row>
    <row r="60" spans="29:121" ht="21.6" customHeight="1" x14ac:dyDescent="0.8">
      <c r="BM60" s="76"/>
      <c r="BN60" s="76"/>
      <c r="BO60" s="76"/>
      <c r="BP60" s="76"/>
      <c r="BQ60" s="76"/>
      <c r="BR60" s="76"/>
      <c r="CC60" s="84"/>
      <c r="CD60" s="84"/>
      <c r="CE60" s="84"/>
      <c r="CF60" s="84"/>
      <c r="CG60" s="84"/>
      <c r="CH60" s="84"/>
      <c r="CI60" s="84"/>
      <c r="CJ60" s="44"/>
      <c r="CK60" s="85"/>
      <c r="CL60" s="85"/>
      <c r="CM60" s="85"/>
      <c r="CN60" s="85"/>
      <c r="CO60" s="85"/>
      <c r="CP60" s="85"/>
      <c r="CQ60" s="85"/>
      <c r="CR60" s="85"/>
      <c r="CS60" s="85"/>
      <c r="CT60" s="85"/>
      <c r="CU60" s="85"/>
      <c r="CV60" s="85"/>
      <c r="CW60" s="85"/>
      <c r="CX60" s="85"/>
      <c r="CY60" s="85"/>
      <c r="CZ60" s="85"/>
      <c r="DA60" s="85"/>
      <c r="DB60" s="85"/>
      <c r="DC60" s="85"/>
      <c r="DD60" s="85"/>
      <c r="DE60" s="85"/>
      <c r="DF60" s="85"/>
      <c r="DG60" s="85"/>
      <c r="DH60" s="85"/>
      <c r="DL60" s="3"/>
      <c r="DM60" s="3"/>
      <c r="DN60" s="3"/>
      <c r="DO60" s="3"/>
      <c r="DP60" s="3"/>
      <c r="DQ60" s="3"/>
    </row>
    <row r="61" spans="29:121" ht="21.6" customHeight="1" x14ac:dyDescent="0.8">
      <c r="BM61" s="76"/>
      <c r="BN61" s="76"/>
      <c r="BO61" s="76"/>
      <c r="BP61" s="76"/>
      <c r="BQ61" s="76"/>
      <c r="BR61" s="76"/>
      <c r="CC61" s="84"/>
      <c r="CD61" s="84"/>
      <c r="CE61" s="84"/>
      <c r="CF61" s="84"/>
      <c r="CG61" s="84"/>
      <c r="CH61" s="84"/>
      <c r="CI61" s="84"/>
      <c r="CJ61" s="44"/>
      <c r="CK61" s="85"/>
      <c r="CL61" s="85"/>
      <c r="CM61" s="85"/>
      <c r="CN61" s="85"/>
      <c r="CO61" s="85"/>
      <c r="CP61" s="85"/>
      <c r="CQ61" s="85"/>
      <c r="CR61" s="85"/>
      <c r="CS61" s="85"/>
      <c r="CT61" s="85"/>
      <c r="CU61" s="85"/>
      <c r="CV61" s="85"/>
      <c r="CW61" s="85"/>
      <c r="CX61" s="85"/>
      <c r="CY61" s="85"/>
      <c r="CZ61" s="85"/>
      <c r="DA61" s="85"/>
      <c r="DB61" s="85"/>
      <c r="DC61" s="85"/>
      <c r="DD61" s="85"/>
      <c r="DE61" s="85"/>
      <c r="DF61" s="85"/>
      <c r="DG61" s="85"/>
      <c r="DH61" s="85"/>
      <c r="DL61" s="3"/>
      <c r="DM61" s="3"/>
      <c r="DN61" s="3"/>
      <c r="DO61" s="3"/>
      <c r="DP61" s="3"/>
      <c r="DQ61" s="3"/>
    </row>
    <row r="62" spans="29:121" ht="21.6" customHeight="1" x14ac:dyDescent="0.8">
      <c r="CC62" s="84"/>
      <c r="CD62" s="84"/>
      <c r="CE62" s="84"/>
      <c r="CF62" s="84"/>
      <c r="CG62" s="84"/>
      <c r="CH62" s="84"/>
      <c r="CI62" s="84"/>
      <c r="CJ62" s="44"/>
      <c r="CK62" s="85"/>
      <c r="CL62" s="85"/>
      <c r="CM62" s="85"/>
      <c r="CN62" s="85"/>
      <c r="CO62" s="85"/>
      <c r="CP62" s="85"/>
      <c r="CQ62" s="85"/>
      <c r="CR62" s="85"/>
      <c r="CS62" s="85"/>
      <c r="CT62" s="85"/>
      <c r="CU62" s="85"/>
      <c r="CV62" s="85"/>
      <c r="CW62" s="85"/>
      <c r="CX62" s="85"/>
      <c r="CY62" s="85"/>
      <c r="CZ62" s="85"/>
      <c r="DA62" s="85"/>
      <c r="DB62" s="85"/>
      <c r="DC62" s="85"/>
      <c r="DD62" s="85"/>
      <c r="DE62" s="85"/>
      <c r="DF62" s="85"/>
      <c r="DG62" s="85"/>
      <c r="DH62" s="85"/>
      <c r="DL62" s="93" t="s">
        <v>4</v>
      </c>
      <c r="DM62" s="93"/>
      <c r="DN62" s="93"/>
      <c r="DO62" s="93"/>
      <c r="DP62" s="93"/>
      <c r="DQ62" s="93"/>
    </row>
    <row r="63" spans="29:121" ht="21.6" customHeight="1" x14ac:dyDescent="0.8">
      <c r="CC63" s="84"/>
      <c r="CD63" s="84"/>
      <c r="CE63" s="84"/>
      <c r="CF63" s="84"/>
      <c r="CG63" s="84"/>
      <c r="CH63" s="84"/>
      <c r="CI63" s="84"/>
      <c r="CJ63" s="44"/>
      <c r="CK63" s="85"/>
      <c r="CL63" s="85"/>
      <c r="CM63" s="85"/>
      <c r="CN63" s="85"/>
      <c r="CO63" s="85"/>
      <c r="CP63" s="85"/>
      <c r="CQ63" s="85"/>
      <c r="CR63" s="85"/>
      <c r="CS63" s="85"/>
      <c r="CT63" s="85"/>
      <c r="CU63" s="85"/>
      <c r="CV63" s="85"/>
      <c r="CW63" s="85"/>
      <c r="CX63" s="85"/>
      <c r="CY63" s="85"/>
      <c r="CZ63" s="85"/>
      <c r="DA63" s="85"/>
      <c r="DB63" s="85"/>
      <c r="DC63" s="85"/>
      <c r="DD63" s="85"/>
      <c r="DE63" s="85"/>
      <c r="DF63" s="85"/>
      <c r="DG63" s="85"/>
      <c r="DH63" s="85"/>
      <c r="DL63" s="93"/>
      <c r="DM63" s="93"/>
      <c r="DN63" s="93"/>
      <c r="DO63" s="93"/>
      <c r="DP63" s="93"/>
      <c r="DQ63" s="93"/>
    </row>
    <row r="64" spans="29:121" ht="21.6" customHeight="1" x14ac:dyDescent="0.8">
      <c r="CC64" s="84"/>
      <c r="CD64" s="84"/>
      <c r="CE64" s="84"/>
      <c r="CF64" s="84"/>
      <c r="CG64" s="84"/>
      <c r="CH64" s="84"/>
      <c r="CI64" s="84"/>
      <c r="CJ64" s="44"/>
      <c r="CK64" s="85"/>
      <c r="CL64" s="85"/>
      <c r="CM64" s="85"/>
      <c r="CN64" s="85"/>
      <c r="CO64" s="85"/>
      <c r="CP64" s="85"/>
      <c r="CQ64" s="85"/>
      <c r="CR64" s="85"/>
      <c r="CS64" s="85"/>
      <c r="CT64" s="85"/>
      <c r="CU64" s="85"/>
      <c r="CV64" s="85"/>
      <c r="CW64" s="85"/>
      <c r="CX64" s="85"/>
      <c r="CY64" s="85"/>
      <c r="CZ64" s="85"/>
      <c r="DA64" s="85"/>
      <c r="DB64" s="85"/>
      <c r="DC64" s="85"/>
      <c r="DD64" s="85"/>
      <c r="DE64" s="85"/>
      <c r="DF64" s="85"/>
      <c r="DG64" s="85"/>
      <c r="DH64" s="85"/>
      <c r="DL64" s="93"/>
      <c r="DM64" s="93"/>
      <c r="DN64" s="93"/>
      <c r="DO64" s="93"/>
      <c r="DP64" s="93"/>
      <c r="DQ64" s="93"/>
    </row>
    <row r="65" spans="2:121" ht="21.6" customHeight="1" x14ac:dyDescent="0.8">
      <c r="AV65" s="42"/>
      <c r="CC65" s="84"/>
      <c r="CD65" s="84"/>
      <c r="CE65" s="84"/>
      <c r="CF65" s="84"/>
      <c r="CG65" s="84"/>
      <c r="CH65" s="84"/>
      <c r="CI65" s="84"/>
      <c r="CJ65" s="44"/>
      <c r="CK65" s="85"/>
      <c r="CL65" s="85"/>
      <c r="CM65" s="85"/>
      <c r="CN65" s="85"/>
      <c r="CO65" s="85"/>
      <c r="CP65" s="85"/>
      <c r="CQ65" s="85"/>
      <c r="CR65" s="85"/>
      <c r="CS65" s="85"/>
      <c r="CT65" s="85"/>
      <c r="CU65" s="85"/>
      <c r="CV65" s="85"/>
      <c r="CW65" s="85"/>
      <c r="CX65" s="85"/>
      <c r="CY65" s="85"/>
      <c r="CZ65" s="85"/>
      <c r="DA65" s="85"/>
      <c r="DB65" s="85"/>
      <c r="DC65" s="85"/>
      <c r="DD65" s="85"/>
      <c r="DE65" s="85"/>
      <c r="DF65" s="85"/>
      <c r="DG65" s="85"/>
      <c r="DH65" s="85"/>
      <c r="DL65" s="92" t="s">
        <v>2</v>
      </c>
      <c r="DM65" s="92"/>
      <c r="DN65" s="92"/>
      <c r="DO65" s="92"/>
      <c r="DP65" s="92"/>
      <c r="DQ65" s="92"/>
    </row>
    <row r="66" spans="2:121" ht="21.6" customHeight="1" x14ac:dyDescent="0.8">
      <c r="AH66" s="77" t="s">
        <v>27</v>
      </c>
      <c r="AI66" s="77"/>
      <c r="AJ66" s="77"/>
      <c r="AK66" s="77"/>
      <c r="AL66" s="77"/>
      <c r="AM66" s="77"/>
      <c r="AN66" s="77"/>
      <c r="AO66" s="77"/>
      <c r="AP66" s="77"/>
      <c r="AQ66" s="77"/>
      <c r="AR66" s="77"/>
      <c r="AS66" s="77"/>
      <c r="AT66" s="77"/>
      <c r="AU66" s="77"/>
      <c r="AV66" s="79" t="str">
        <f>HYPERLINK("D:\FDE Tools\Logic Diagrams\Logic Diagram Tool")</f>
        <v>D:\FDE Tools\Logic Diagrams\Logic Diagram Tool</v>
      </c>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CC66" s="84"/>
      <c r="CD66" s="84"/>
      <c r="CE66" s="84"/>
      <c r="CF66" s="84"/>
      <c r="CG66" s="84"/>
      <c r="CH66" s="84"/>
      <c r="CI66" s="84"/>
      <c r="CJ66" s="44"/>
      <c r="CK66" s="85"/>
      <c r="CL66" s="85"/>
      <c r="CM66" s="85"/>
      <c r="CN66" s="85"/>
      <c r="CO66" s="85"/>
      <c r="CP66" s="85"/>
      <c r="CQ66" s="85"/>
      <c r="CR66" s="85"/>
      <c r="CS66" s="85"/>
      <c r="CT66" s="85"/>
      <c r="CU66" s="85"/>
      <c r="CV66" s="85"/>
      <c r="CW66" s="85"/>
      <c r="CX66" s="85"/>
      <c r="CY66" s="85"/>
      <c r="CZ66" s="85"/>
      <c r="DA66" s="85"/>
      <c r="DB66" s="85"/>
      <c r="DC66" s="85"/>
      <c r="DD66" s="85"/>
      <c r="DE66" s="85"/>
      <c r="DF66" s="85"/>
      <c r="DG66" s="85"/>
      <c r="DH66" s="85"/>
      <c r="DL66" s="92"/>
      <c r="DM66" s="92"/>
      <c r="DN66" s="92"/>
      <c r="DO66" s="92"/>
      <c r="DP66" s="92"/>
      <c r="DQ66" s="92"/>
    </row>
    <row r="67" spans="2:121" ht="21.6" customHeight="1" x14ac:dyDescent="1.25">
      <c r="AH67" s="77" t="s">
        <v>28</v>
      </c>
      <c r="AI67" s="77"/>
      <c r="AJ67" s="77"/>
      <c r="AK67" s="77"/>
      <c r="AL67" s="77"/>
      <c r="AM67" s="77"/>
      <c r="AN67" s="77"/>
      <c r="AO67" s="77"/>
      <c r="AP67" s="77"/>
      <c r="AQ67" s="77"/>
      <c r="AR67" s="77"/>
      <c r="AS67" s="77"/>
      <c r="AT67" s="77"/>
      <c r="AU67" s="77"/>
      <c r="AV67" s="79" t="s">
        <v>80</v>
      </c>
      <c r="AW67" s="79"/>
      <c r="AX67" s="79"/>
      <c r="AY67" s="79"/>
      <c r="AZ67" s="79"/>
      <c r="BA67" s="79"/>
      <c r="BB67" s="79"/>
      <c r="BC67" s="79"/>
      <c r="BD67" s="79"/>
      <c r="BE67" s="79"/>
      <c r="BF67" s="79"/>
      <c r="BG67" s="79"/>
      <c r="BH67" s="79"/>
      <c r="BI67" s="79"/>
      <c r="BJ67" s="79"/>
      <c r="BK67" s="79"/>
      <c r="BL67" s="79"/>
      <c r="BM67" s="79"/>
      <c r="BN67" s="79"/>
      <c r="BO67" s="79"/>
      <c r="BP67" s="79"/>
      <c r="BQ67" s="79"/>
      <c r="BR67" s="79"/>
      <c r="BS67" s="79"/>
      <c r="BT67" s="79"/>
      <c r="BU67" s="79"/>
      <c r="BV67" s="79"/>
      <c r="BW67" s="79"/>
      <c r="BX67" s="79"/>
      <c r="BY67" s="79"/>
      <c r="BZ67" s="79"/>
      <c r="CA67" s="79"/>
      <c r="CB67" s="79"/>
      <c r="CC67" s="79"/>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L67" s="91" t="s">
        <v>3</v>
      </c>
      <c r="DM67" s="91"/>
      <c r="DN67" s="91"/>
      <c r="DO67" s="91"/>
      <c r="DP67" s="91"/>
      <c r="DQ67" s="91"/>
    </row>
    <row r="68" spans="2:121" ht="21.6" customHeight="1" x14ac:dyDescent="0.8">
      <c r="DL68" s="91"/>
      <c r="DM68" s="91"/>
      <c r="DN68" s="91"/>
      <c r="DO68" s="91"/>
      <c r="DP68" s="91"/>
      <c r="DQ68" s="91"/>
    </row>
    <row r="72" spans="2:121" ht="21.6" customHeight="1" x14ac:dyDescent="1.25">
      <c r="B72" s="40" t="s">
        <v>77</v>
      </c>
    </row>
  </sheetData>
  <mergeCells count="83">
    <mergeCell ref="AH67:AU67"/>
    <mergeCell ref="AC38:AH41"/>
    <mergeCell ref="AC54:AH57"/>
    <mergeCell ref="BA40:BF43"/>
    <mergeCell ref="AV67:CC67"/>
    <mergeCell ref="BV52:CA55"/>
    <mergeCell ref="BV46:CA49"/>
    <mergeCell ref="BV40:CA43"/>
    <mergeCell ref="CC59:CI60"/>
    <mergeCell ref="CC39:CI42"/>
    <mergeCell ref="CC43:CI46"/>
    <mergeCell ref="CC47:CI50"/>
    <mergeCell ref="CC53:CI54"/>
    <mergeCell ref="CC51:CI52"/>
    <mergeCell ref="BA46:BF49"/>
    <mergeCell ref="BA52:BF55"/>
    <mergeCell ref="CC17:CI18"/>
    <mergeCell ref="CK17:DH18"/>
    <mergeCell ref="CK27:DH30"/>
    <mergeCell ref="CC27:CI30"/>
    <mergeCell ref="CC63:CI64"/>
    <mergeCell ref="CC61:CI62"/>
    <mergeCell ref="CK47:DH50"/>
    <mergeCell ref="CK63:DH64"/>
    <mergeCell ref="CK51:DH52"/>
    <mergeCell ref="CK53:DH54"/>
    <mergeCell ref="CK55:DH56"/>
    <mergeCell ref="CK57:DH58"/>
    <mergeCell ref="CC57:CI58"/>
    <mergeCell ref="CC11:CI12"/>
    <mergeCell ref="CK11:DH12"/>
    <mergeCell ref="CC13:CI14"/>
    <mergeCell ref="CK13:DH14"/>
    <mergeCell ref="CC15:CI16"/>
    <mergeCell ref="CK15:DH16"/>
    <mergeCell ref="DL67:DQ68"/>
    <mergeCell ref="CC65:CI66"/>
    <mergeCell ref="CK65:DH66"/>
    <mergeCell ref="CK59:DH60"/>
    <mergeCell ref="E5:AJ6"/>
    <mergeCell ref="DL40:DQ40"/>
    <mergeCell ref="DL65:DQ66"/>
    <mergeCell ref="DL62:DQ64"/>
    <mergeCell ref="DL2:DM27"/>
    <mergeCell ref="DN2:DN27"/>
    <mergeCell ref="CK61:DH62"/>
    <mergeCell ref="DO2:DQ27"/>
    <mergeCell ref="DL44:DM44"/>
    <mergeCell ref="DN44:DQ44"/>
    <mergeCell ref="DL29:DQ32"/>
    <mergeCell ref="DL33:DQ37"/>
    <mergeCell ref="DL42:DQ42"/>
    <mergeCell ref="DL41:DQ41"/>
    <mergeCell ref="DL38:DQ38"/>
    <mergeCell ref="CC55:CI56"/>
    <mergeCell ref="DL39:DQ39"/>
    <mergeCell ref="DL43:DQ43"/>
    <mergeCell ref="CC35:CI38"/>
    <mergeCell ref="CK35:DH38"/>
    <mergeCell ref="CK39:DH42"/>
    <mergeCell ref="CK43:DH46"/>
    <mergeCell ref="CC5:DH6"/>
    <mergeCell ref="BO27:BV30"/>
    <mergeCell ref="CK19:DH22"/>
    <mergeCell ref="CK31:DH34"/>
    <mergeCell ref="CC31:CI34"/>
    <mergeCell ref="CC19:CI22"/>
    <mergeCell ref="CC23:CI26"/>
    <mergeCell ref="CK23:DH26"/>
    <mergeCell ref="AQ5:BV6"/>
    <mergeCell ref="BO13:BT16"/>
    <mergeCell ref="BO21:BT24"/>
    <mergeCell ref="BO34:BT37"/>
    <mergeCell ref="CC7:CI8"/>
    <mergeCell ref="CK7:DH8"/>
    <mergeCell ref="CC9:CI10"/>
    <mergeCell ref="CK9:DH10"/>
    <mergeCell ref="BM58:BR61"/>
    <mergeCell ref="AH66:AU66"/>
    <mergeCell ref="AC10:AH13"/>
    <mergeCell ref="AC22:AH25"/>
    <mergeCell ref="AP36:AY37"/>
    <mergeCell ref="AV66:BS66"/>
  </mergeCells>
  <hyperlinks>
    <hyperlink ref="CC11:CI12" location="'TC-01 Symbols'!A1" display="TC-01" xr:uid="{00000000-0004-0000-0100-000000000000}"/>
    <hyperlink ref="CC13:CI14" location="'TC-02 Symbols'!A1" display="TC-02" xr:uid="{00000000-0004-0000-0100-000001000000}"/>
    <hyperlink ref="CC15:CI16" location="Blank!A1" display="TC-03" xr:uid="{00000000-0004-0000-0100-000002000000}"/>
    <hyperlink ref="CC17:CI18" location="'Ex Hi Select'!A1" display="TC-01" xr:uid="{00000000-0004-0000-0100-000003000000}"/>
    <hyperlink ref="CC19:CI20" location="'Example MA Control'!A1" display="TC-05" xr:uid="{00000000-0004-0000-0100-000004000000}"/>
    <hyperlink ref="CC19:CI22" location="'Example HW Hx Cntrol Basic'!A1" display="TC-01" xr:uid="{00000000-0004-0000-0100-000005000000}"/>
    <hyperlink ref="CC23:CI24" location="'Example MA Control'!A1" display="TC-05" xr:uid="{00000000-0004-0000-0100-000006000000}"/>
    <hyperlink ref="CC23:CI26" location="'Example HW Hx Cntrl Enhanced'!A1" display="TC-01" xr:uid="{00000000-0004-0000-0100-000007000000}"/>
    <hyperlink ref="CC27:CI28" location="'Bldg Occ-UnOcc'!A1" display="TC-02" xr:uid="{00000000-0004-0000-0100-000008000000}"/>
    <hyperlink ref="CC31:CI32" location="'FTR Zone'!A1" display="TC-03" xr:uid="{00000000-0004-0000-0100-000009000000}"/>
    <hyperlink ref="CC35:CI38" location="'HW Pump SS'!A1" display="TC-04 and TC-05" xr:uid="{00000000-0004-0000-0100-00000A000000}"/>
    <hyperlink ref="CC39:CI40" location="'FTR Zone'!A1" display="TC-03" xr:uid="{00000000-0004-0000-0100-00000B000000}"/>
    <hyperlink ref="CC39:CI42" location="'Ex MA Control'!A1" display="TC-03" xr:uid="{00000000-0004-0000-0100-00000C000000}"/>
    <hyperlink ref="CC43:CI44" location="'FTR Zone'!A1" display="TC-03" xr:uid="{00000000-0004-0000-0100-00000D000000}"/>
    <hyperlink ref="CC43:CI46" location="'Ex Two Speed Tower Fan'!A1" display="TC-01" xr:uid="{00000000-0004-0000-0100-00000E000000}"/>
    <hyperlink ref="CC47:CI48" location="'FTR Zone'!A1" display="TC-03" xr:uid="{00000000-0004-0000-0100-00000F000000}"/>
    <hyperlink ref="CC47:CI50" location="'Building Information'!A1" display="Supporting Information" xr:uid="{00000000-0004-0000-0100-000010000000}"/>
    <hyperlink ref="AV67:CC67" r:id="rId1" display="Logic Diagram Symbols v5.ppsx" xr:uid="{00000000-0004-0000-0100-000011000000}"/>
  </hyperlinks>
  <printOptions horizontalCentered="1" verticalCentered="1"/>
  <pageMargins left="0.25" right="0.25" top="0.25" bottom="0.25" header="0" footer="0"/>
  <pageSetup paperSize="128" scale="47" orientation="landscape" horizontalDpi="1200" verticalDpi="1200" r:id="rId2"/>
  <drawing r:id="rId3"/>
  <legacyDrawing r:id="rId4"/>
  <controls>
    <mc:AlternateContent xmlns:mc="http://schemas.openxmlformats.org/markup-compatibility/2006">
      <mc:Choice Requires="x14">
        <control shapeId="1029" r:id="rId5" name="CommandButton4">
          <controlPr defaultSize="0" autoLine="0" r:id="rId6">
            <anchor moveWithCells="1">
              <from>
                <xdr:col>25</xdr:col>
                <xdr:colOff>0</xdr:colOff>
                <xdr:row>65</xdr:row>
                <xdr:rowOff>0</xdr:rowOff>
              </from>
              <to>
                <xdr:col>30</xdr:col>
                <xdr:colOff>247650</xdr:colOff>
                <xdr:row>66</xdr:row>
                <xdr:rowOff>266700</xdr:rowOff>
              </to>
            </anchor>
          </controlPr>
        </control>
      </mc:Choice>
      <mc:Fallback>
        <control shapeId="1029" r:id="rId5" name="CommandButton4"/>
      </mc:Fallback>
    </mc:AlternateContent>
    <mc:AlternateContent xmlns:mc="http://schemas.openxmlformats.org/markup-compatibility/2006">
      <mc:Choice Requires="x14">
        <control shapeId="1028" r:id="rId7" name="CommandButton3">
          <controlPr defaultSize="0" autoLine="0" r:id="rId8">
            <anchor moveWithCells="1">
              <from>
                <xdr:col>18</xdr:col>
                <xdr:colOff>0</xdr:colOff>
                <xdr:row>65</xdr:row>
                <xdr:rowOff>0</xdr:rowOff>
              </from>
              <to>
                <xdr:col>23</xdr:col>
                <xdr:colOff>247650</xdr:colOff>
                <xdr:row>66</xdr:row>
                <xdr:rowOff>259080</xdr:rowOff>
              </to>
            </anchor>
          </controlPr>
        </control>
      </mc:Choice>
      <mc:Fallback>
        <control shapeId="1028" r:id="rId7" name="CommandButton3"/>
      </mc:Fallback>
    </mc:AlternateContent>
    <mc:AlternateContent xmlns:mc="http://schemas.openxmlformats.org/markup-compatibility/2006">
      <mc:Choice Requires="x14">
        <control shapeId="1027" r:id="rId9" name="CommandButton1">
          <controlPr defaultSize="0" autoLine="0" r:id="rId10">
            <anchor moveWithCells="1">
              <from>
                <xdr:col>11</xdr:col>
                <xdr:colOff>0</xdr:colOff>
                <xdr:row>65</xdr:row>
                <xdr:rowOff>0</xdr:rowOff>
              </from>
              <to>
                <xdr:col>16</xdr:col>
                <xdr:colOff>247650</xdr:colOff>
                <xdr:row>66</xdr:row>
                <xdr:rowOff>259080</xdr:rowOff>
              </to>
            </anchor>
          </controlPr>
        </control>
      </mc:Choice>
      <mc:Fallback>
        <control shapeId="1027" r:id="rId9" name="CommandButton1"/>
      </mc:Fallback>
    </mc:AlternateContent>
    <mc:AlternateContent xmlns:mc="http://schemas.openxmlformats.org/markup-compatibility/2006">
      <mc:Choice Requires="x14">
        <control shapeId="1026" r:id="rId11" name="CommandButton2">
          <controlPr autoLine="0" autoPict="0" r:id="rId12">
            <anchor moveWithCells="1">
              <from>
                <xdr:col>4</xdr:col>
                <xdr:colOff>0</xdr:colOff>
                <xdr:row>65</xdr:row>
                <xdr:rowOff>0</xdr:rowOff>
              </from>
              <to>
                <xdr:col>10</xdr:col>
                <xdr:colOff>0</xdr:colOff>
                <xdr:row>66</xdr:row>
                <xdr:rowOff>270510</xdr:rowOff>
              </to>
            </anchor>
          </controlPr>
        </control>
      </mc:Choice>
      <mc:Fallback>
        <control shapeId="1026" r:id="rId11" name="CommandButton2"/>
      </mc:Fallback>
    </mc:AlternateContent>
  </control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B2:DQ71"/>
  <sheetViews>
    <sheetView showGridLines="0" defaultGridColor="0" topLeftCell="A13" colorId="9" zoomScale="66" zoomScaleNormal="66" zoomScalePageLayoutView="30" workbookViewId="0">
      <selection activeCell="CR22" sqref="CR22"/>
    </sheetView>
  </sheetViews>
  <sheetFormatPr defaultColWidth="3.0859375" defaultRowHeight="21.6" customHeight="1" x14ac:dyDescent="0.8"/>
  <cols>
    <col min="1" max="16384" width="3.0859375" style="1"/>
  </cols>
  <sheetData>
    <row r="2" spans="5:121" ht="21.6" customHeight="1" x14ac:dyDescent="0.8">
      <c r="DL2" s="94" t="s">
        <v>5</v>
      </c>
      <c r="DM2" s="94"/>
      <c r="DN2" s="95" t="s">
        <v>6</v>
      </c>
      <c r="DO2" s="96" t="s">
        <v>7</v>
      </c>
      <c r="DP2" s="96"/>
      <c r="DQ2" s="96"/>
    </row>
    <row r="3" spans="5:121" ht="21.6" customHeight="1" x14ac:dyDescent="0.8">
      <c r="DL3" s="94"/>
      <c r="DM3" s="94"/>
      <c r="DN3" s="95"/>
      <c r="DO3" s="96"/>
      <c r="DP3" s="96"/>
      <c r="DQ3" s="96"/>
    </row>
    <row r="4" spans="5:121" ht="21.6" customHeight="1" x14ac:dyDescent="0.8">
      <c r="DL4" s="94"/>
      <c r="DM4" s="94"/>
      <c r="DN4" s="95"/>
      <c r="DO4" s="96"/>
      <c r="DP4" s="96"/>
      <c r="DQ4" s="96"/>
    </row>
    <row r="5" spans="5:121" ht="21.6" customHeight="1" x14ac:dyDescent="0.8">
      <c r="E5" s="78" t="s">
        <v>24</v>
      </c>
      <c r="F5" s="78"/>
      <c r="G5" s="78"/>
      <c r="H5" s="78"/>
      <c r="I5" s="78"/>
      <c r="J5" s="78"/>
      <c r="K5" s="78"/>
      <c r="L5" s="78"/>
      <c r="M5" s="78"/>
      <c r="N5" s="78"/>
      <c r="O5" s="78"/>
      <c r="P5" s="78"/>
      <c r="Q5" s="78"/>
      <c r="R5" s="78"/>
      <c r="S5" s="78"/>
      <c r="T5" s="78"/>
      <c r="U5" s="78"/>
      <c r="V5" s="78"/>
      <c r="W5" s="78"/>
      <c r="X5" s="78"/>
      <c r="Y5" s="78"/>
      <c r="Z5" s="78"/>
      <c r="AA5" s="78"/>
      <c r="AB5" s="78"/>
      <c r="AC5" s="78"/>
      <c r="AD5" s="78"/>
      <c r="AE5" s="78"/>
      <c r="AF5" s="78"/>
      <c r="AG5" s="78"/>
      <c r="AH5" s="78"/>
      <c r="AI5" s="78"/>
      <c r="AJ5" s="78"/>
      <c r="AK5" s="78"/>
      <c r="AL5" s="78"/>
      <c r="AM5" s="78"/>
      <c r="AN5" s="78"/>
      <c r="AO5" s="78"/>
      <c r="AP5" s="78"/>
      <c r="AQ5" s="78"/>
      <c r="AR5" s="78"/>
      <c r="AS5" s="78"/>
      <c r="AT5" s="78"/>
      <c r="AU5" s="78"/>
      <c r="AV5" s="78"/>
      <c r="AW5" s="78"/>
      <c r="AX5" s="78"/>
      <c r="AY5" s="78"/>
      <c r="AZ5" s="78"/>
      <c r="BA5" s="78"/>
      <c r="BB5" s="78"/>
      <c r="BC5" s="78"/>
      <c r="BD5" s="78"/>
      <c r="BE5" s="78"/>
      <c r="BF5" s="78"/>
      <c r="BG5" s="78"/>
      <c r="BH5" s="78"/>
      <c r="BI5" s="78"/>
      <c r="BJ5" s="78"/>
      <c r="BK5" s="78"/>
      <c r="BL5" s="78"/>
      <c r="BM5" s="78"/>
      <c r="BN5" s="78"/>
      <c r="BO5" s="78"/>
      <c r="BP5" s="78"/>
      <c r="BQ5" s="78"/>
      <c r="BR5" s="78"/>
      <c r="BS5" s="78"/>
      <c r="BT5" s="78"/>
      <c r="BU5" s="78"/>
      <c r="BV5" s="78"/>
      <c r="BW5" s="78"/>
      <c r="BX5" s="78"/>
      <c r="BY5" s="78"/>
      <c r="BZ5" s="78"/>
      <c r="CA5" s="78"/>
      <c r="CB5" s="78"/>
      <c r="CC5" s="78"/>
      <c r="CD5" s="78"/>
      <c r="CE5" s="78"/>
      <c r="CF5" s="78"/>
      <c r="CG5" s="78"/>
      <c r="CH5" s="78"/>
      <c r="CI5" s="78"/>
      <c r="CJ5" s="78"/>
      <c r="CK5" s="78"/>
      <c r="CL5" s="78"/>
      <c r="CM5" s="78"/>
      <c r="CN5" s="78"/>
      <c r="CO5" s="78"/>
      <c r="CP5" s="78"/>
      <c r="CQ5" s="78"/>
      <c r="CR5" s="78"/>
      <c r="CS5" s="78"/>
      <c r="CT5" s="78"/>
      <c r="CU5" s="78"/>
      <c r="CV5" s="78"/>
      <c r="CW5" s="78"/>
      <c r="CX5" s="78"/>
      <c r="CY5" s="78"/>
      <c r="CZ5" s="78"/>
      <c r="DA5" s="78"/>
      <c r="DB5" s="78"/>
      <c r="DC5" s="78"/>
      <c r="DD5" s="78"/>
      <c r="DE5" s="78"/>
      <c r="DF5" s="78"/>
      <c r="DG5" s="78"/>
      <c r="DH5" s="78"/>
      <c r="DL5" s="94"/>
      <c r="DM5" s="94"/>
      <c r="DN5" s="95"/>
      <c r="DO5" s="96"/>
      <c r="DP5" s="96"/>
      <c r="DQ5" s="96"/>
    </row>
    <row r="6" spans="5:121" ht="21.6" customHeight="1" x14ac:dyDescent="0.8">
      <c r="E6" s="78"/>
      <c r="F6" s="78"/>
      <c r="G6" s="78"/>
      <c r="H6" s="78"/>
      <c r="I6" s="78"/>
      <c r="J6" s="78"/>
      <c r="K6" s="78"/>
      <c r="L6" s="78"/>
      <c r="M6" s="78"/>
      <c r="N6" s="78"/>
      <c r="O6" s="78"/>
      <c r="P6" s="78"/>
      <c r="Q6" s="78"/>
      <c r="R6" s="78"/>
      <c r="S6" s="78"/>
      <c r="T6" s="78"/>
      <c r="U6" s="78"/>
      <c r="V6" s="78"/>
      <c r="W6" s="78"/>
      <c r="X6" s="78"/>
      <c r="Y6" s="78"/>
      <c r="Z6" s="78"/>
      <c r="AA6" s="78"/>
      <c r="AB6" s="78"/>
      <c r="AC6" s="78"/>
      <c r="AD6" s="78"/>
      <c r="AE6" s="78"/>
      <c r="AF6" s="78"/>
      <c r="AG6" s="78"/>
      <c r="AH6" s="78"/>
      <c r="AI6" s="78"/>
      <c r="AJ6" s="78"/>
      <c r="AK6" s="78"/>
      <c r="AL6" s="78"/>
      <c r="AM6" s="78"/>
      <c r="AN6" s="78"/>
      <c r="AO6" s="78"/>
      <c r="AP6" s="78"/>
      <c r="AQ6" s="78"/>
      <c r="AR6" s="78"/>
      <c r="AS6" s="78"/>
      <c r="AT6" s="78"/>
      <c r="AU6" s="78"/>
      <c r="AV6" s="78"/>
      <c r="AW6" s="78"/>
      <c r="AX6" s="78"/>
      <c r="AY6" s="78"/>
      <c r="AZ6" s="78"/>
      <c r="BA6" s="78"/>
      <c r="BB6" s="78"/>
      <c r="BC6" s="78"/>
      <c r="BD6" s="78"/>
      <c r="BE6" s="78"/>
      <c r="BF6" s="78"/>
      <c r="BG6" s="78"/>
      <c r="BH6" s="78"/>
      <c r="BI6" s="78"/>
      <c r="BJ6" s="78"/>
      <c r="BK6" s="78"/>
      <c r="BL6" s="78"/>
      <c r="BM6" s="78"/>
      <c r="BN6" s="78"/>
      <c r="BO6" s="78"/>
      <c r="BP6" s="78"/>
      <c r="BQ6" s="78"/>
      <c r="BR6" s="78"/>
      <c r="BS6" s="78"/>
      <c r="BT6" s="78"/>
      <c r="BU6" s="78"/>
      <c r="BV6" s="78"/>
      <c r="BW6" s="78"/>
      <c r="BX6" s="78"/>
      <c r="BY6" s="78"/>
      <c r="BZ6" s="78"/>
      <c r="CA6" s="78"/>
      <c r="CB6" s="78"/>
      <c r="CC6" s="78"/>
      <c r="CD6" s="78"/>
      <c r="CE6" s="78"/>
      <c r="CF6" s="78"/>
      <c r="CG6" s="78"/>
      <c r="CH6" s="78"/>
      <c r="CI6" s="78"/>
      <c r="CJ6" s="78"/>
      <c r="CK6" s="78"/>
      <c r="CL6" s="78"/>
      <c r="CM6" s="78"/>
      <c r="CN6" s="78"/>
      <c r="CO6" s="78"/>
      <c r="CP6" s="78"/>
      <c r="CQ6" s="78"/>
      <c r="CR6" s="78"/>
      <c r="CS6" s="78"/>
      <c r="CT6" s="78"/>
      <c r="CU6" s="78"/>
      <c r="CV6" s="78"/>
      <c r="CW6" s="78"/>
      <c r="CX6" s="78"/>
      <c r="CY6" s="78"/>
      <c r="CZ6" s="78"/>
      <c r="DA6" s="78"/>
      <c r="DB6" s="78"/>
      <c r="DC6" s="78"/>
      <c r="DD6" s="78"/>
      <c r="DE6" s="78"/>
      <c r="DF6" s="78"/>
      <c r="DG6" s="78"/>
      <c r="DH6" s="78"/>
      <c r="DL6" s="94"/>
      <c r="DM6" s="94"/>
      <c r="DN6" s="95"/>
      <c r="DO6" s="96"/>
      <c r="DP6" s="96"/>
      <c r="DQ6" s="96"/>
    </row>
    <row r="7" spans="5:121" ht="21.6" customHeight="1" x14ac:dyDescent="0.8">
      <c r="DL7" s="94"/>
      <c r="DM7" s="94"/>
      <c r="DN7" s="95"/>
      <c r="DO7" s="96"/>
      <c r="DP7" s="96"/>
      <c r="DQ7" s="96"/>
    </row>
    <row r="8" spans="5:121" ht="21.6" customHeight="1" x14ac:dyDescent="0.8">
      <c r="DL8" s="94"/>
      <c r="DM8" s="94"/>
      <c r="DN8" s="95"/>
      <c r="DO8" s="96"/>
      <c r="DP8" s="96"/>
      <c r="DQ8" s="96"/>
    </row>
    <row r="9" spans="5:121" ht="21.6" customHeight="1" x14ac:dyDescent="0.8">
      <c r="T9" s="76" t="str">
        <f>HYPERLINK(TEXT($BC$66,"")&amp;"\"&amp;TEXT($BC$67,"")&amp;"#27","Piloted Switch Logic Block")</f>
        <v>Piloted Switch Logic Block</v>
      </c>
      <c r="U9" s="76"/>
      <c r="V9" s="76"/>
      <c r="W9" s="76"/>
      <c r="X9" s="76"/>
      <c r="Y9" s="76"/>
      <c r="BN9" s="76" t="str">
        <f>HYPERLINK(TEXT($BC$66,"")&amp;"\"&amp;TEXT($BC$67,"")&amp;"#63","Proof of Operation Logic Block")</f>
        <v>Proof of Operation Logic Block</v>
      </c>
      <c r="BO9" s="76"/>
      <c r="BP9" s="76"/>
      <c r="BQ9" s="76"/>
      <c r="BR9" s="76"/>
      <c r="BS9" s="76"/>
      <c r="DL9" s="94"/>
      <c r="DM9" s="94"/>
      <c r="DN9" s="95"/>
      <c r="DO9" s="96"/>
      <c r="DP9" s="96"/>
      <c r="DQ9" s="96"/>
    </row>
    <row r="10" spans="5:121" ht="21.6" customHeight="1" x14ac:dyDescent="0.8">
      <c r="T10" s="76"/>
      <c r="U10" s="76"/>
      <c r="V10" s="76"/>
      <c r="W10" s="76"/>
      <c r="X10" s="76"/>
      <c r="Y10" s="76"/>
      <c r="BN10" s="76"/>
      <c r="BO10" s="76"/>
      <c r="BP10" s="76"/>
      <c r="BQ10" s="76"/>
      <c r="BR10" s="76"/>
      <c r="BS10" s="76"/>
      <c r="CT10" s="46"/>
      <c r="CU10" s="46"/>
      <c r="DL10" s="94"/>
      <c r="DM10" s="94"/>
      <c r="DN10" s="95"/>
      <c r="DO10" s="96"/>
      <c r="DP10" s="96"/>
      <c r="DQ10" s="96"/>
    </row>
    <row r="11" spans="5:121" ht="21.6" customHeight="1" x14ac:dyDescent="0.8">
      <c r="T11" s="76"/>
      <c r="U11" s="76"/>
      <c r="V11" s="76"/>
      <c r="W11" s="76"/>
      <c r="X11" s="76"/>
      <c r="Y11" s="76"/>
      <c r="BN11" s="76"/>
      <c r="BO11" s="76"/>
      <c r="BP11" s="76"/>
      <c r="BQ11" s="76"/>
      <c r="BR11" s="76"/>
      <c r="BS11" s="76"/>
      <c r="CT11" s="46"/>
      <c r="CU11" s="46"/>
      <c r="DL11" s="94"/>
      <c r="DM11" s="94"/>
      <c r="DN11" s="95"/>
      <c r="DO11" s="96"/>
      <c r="DP11" s="96"/>
      <c r="DQ11" s="96"/>
    </row>
    <row r="12" spans="5:121" ht="21.6" customHeight="1" x14ac:dyDescent="0.8">
      <c r="T12" s="76"/>
      <c r="U12" s="76"/>
      <c r="V12" s="76"/>
      <c r="W12" s="76"/>
      <c r="X12" s="76"/>
      <c r="Y12" s="76"/>
      <c r="BN12" s="76"/>
      <c r="BO12" s="76"/>
      <c r="BP12" s="76"/>
      <c r="BQ12" s="76"/>
      <c r="BR12" s="76"/>
      <c r="BS12" s="76"/>
      <c r="DL12" s="94"/>
      <c r="DM12" s="94"/>
      <c r="DN12" s="95"/>
      <c r="DO12" s="96"/>
      <c r="DP12" s="96"/>
      <c r="DQ12" s="96"/>
    </row>
    <row r="13" spans="5:121" ht="21.6" customHeight="1" x14ac:dyDescent="0.8">
      <c r="CN13" s="76" t="str">
        <f>HYPERLINK(TEXT($BC$66,"")&amp;"\"&amp;TEXT($BC$67,"")&amp;"#44","Ratio Logic Block")</f>
        <v>Ratio Logic Block</v>
      </c>
      <c r="CO13" s="76"/>
      <c r="CP13" s="76"/>
      <c r="CQ13" s="76"/>
      <c r="CR13" s="76"/>
      <c r="CS13" s="76"/>
      <c r="DL13" s="94"/>
      <c r="DM13" s="94"/>
      <c r="DN13" s="95"/>
      <c r="DO13" s="96"/>
      <c r="DP13" s="96"/>
      <c r="DQ13" s="96"/>
    </row>
    <row r="14" spans="5:121" ht="21.6" customHeight="1" x14ac:dyDescent="0.8">
      <c r="AS14" s="76" t="str">
        <f>HYPERLINK(TEXT($BC$66,"")&amp;"\"&amp;TEXT($BC$67,"")&amp;"#53","Set Point Optimization (Trim and Respond) Logic Block")</f>
        <v>Set Point Optimization (Trim and Respond) Logic Block</v>
      </c>
      <c r="AT14" s="76"/>
      <c r="AU14" s="76"/>
      <c r="AV14" s="76"/>
      <c r="AW14" s="76"/>
      <c r="AX14" s="76"/>
      <c r="AY14" s="76"/>
      <c r="AZ14" s="76"/>
      <c r="BA14" s="76"/>
      <c r="BB14" s="76"/>
      <c r="CN14" s="76"/>
      <c r="CO14" s="76"/>
      <c r="CP14" s="76"/>
      <c r="CQ14" s="76"/>
      <c r="CR14" s="76"/>
      <c r="CS14" s="76"/>
      <c r="DL14" s="94"/>
      <c r="DM14" s="94"/>
      <c r="DN14" s="95"/>
      <c r="DO14" s="96"/>
      <c r="DP14" s="96"/>
      <c r="DQ14" s="96"/>
    </row>
    <row r="15" spans="5:121" ht="21.6" customHeight="1" x14ac:dyDescent="0.8">
      <c r="AS15" s="76"/>
      <c r="AT15" s="76"/>
      <c r="AU15" s="76"/>
      <c r="AV15" s="76"/>
      <c r="AW15" s="76"/>
      <c r="AX15" s="76"/>
      <c r="AY15" s="76"/>
      <c r="AZ15" s="76"/>
      <c r="BA15" s="76"/>
      <c r="BB15" s="76"/>
      <c r="BN15" s="46"/>
      <c r="BO15" s="46"/>
      <c r="BP15" s="46"/>
      <c r="BQ15" s="46"/>
      <c r="BR15" s="46"/>
      <c r="BS15" s="46"/>
      <c r="BT15" s="46"/>
      <c r="BU15" s="46"/>
      <c r="BV15" s="46"/>
      <c r="BW15" s="46"/>
      <c r="CN15" s="76"/>
      <c r="CO15" s="76"/>
      <c r="CP15" s="76"/>
      <c r="CQ15" s="76"/>
      <c r="CR15" s="76"/>
      <c r="CS15" s="76"/>
      <c r="DL15" s="94"/>
      <c r="DM15" s="94"/>
      <c r="DN15" s="95"/>
      <c r="DO15" s="96"/>
      <c r="DP15" s="96"/>
      <c r="DQ15" s="96"/>
    </row>
    <row r="16" spans="5:121" ht="21.6" customHeight="1" x14ac:dyDescent="0.8">
      <c r="AS16" s="76"/>
      <c r="AT16" s="76"/>
      <c r="AU16" s="76"/>
      <c r="AV16" s="76"/>
      <c r="AW16" s="76"/>
      <c r="AX16" s="76"/>
      <c r="AY16" s="76"/>
      <c r="AZ16" s="76"/>
      <c r="BA16" s="76"/>
      <c r="BB16" s="76"/>
      <c r="BN16" s="46"/>
      <c r="BO16" s="46"/>
      <c r="BP16" s="46"/>
      <c r="BQ16" s="46"/>
      <c r="BR16" s="46"/>
      <c r="BS16" s="46"/>
      <c r="BT16" s="46"/>
      <c r="BU16" s="46"/>
      <c r="BV16" s="46"/>
      <c r="BW16" s="46"/>
      <c r="CN16" s="76"/>
      <c r="CO16" s="76"/>
      <c r="CP16" s="76"/>
      <c r="CQ16" s="76"/>
      <c r="CR16" s="76"/>
      <c r="CS16" s="76"/>
      <c r="DL16" s="94"/>
      <c r="DM16" s="94"/>
      <c r="DN16" s="95"/>
      <c r="DO16" s="96"/>
      <c r="DP16" s="96"/>
      <c r="DQ16" s="96"/>
    </row>
    <row r="17" spans="13:121" ht="21.6" customHeight="1" x14ac:dyDescent="0.8">
      <c r="AS17" s="76"/>
      <c r="AT17" s="76"/>
      <c r="AU17" s="76"/>
      <c r="AV17" s="76"/>
      <c r="AW17" s="76"/>
      <c r="AX17" s="76"/>
      <c r="AY17" s="76"/>
      <c r="AZ17" s="76"/>
      <c r="BA17" s="76"/>
      <c r="BB17" s="76"/>
      <c r="DL17" s="94"/>
      <c r="DM17" s="94"/>
      <c r="DN17" s="95"/>
      <c r="DO17" s="96"/>
      <c r="DP17" s="96"/>
      <c r="DQ17" s="96"/>
    </row>
    <row r="18" spans="13:121" ht="21.6" customHeight="1" x14ac:dyDescent="0.8">
      <c r="T18" s="76" t="str">
        <f>HYPERLINK(TEXT($BC$66,"")&amp;"\"&amp;TEXT($BC$67,"")&amp;"#30","Dead Band Piloted Switch Logic Block")</f>
        <v>Dead Band Piloted Switch Logic Block</v>
      </c>
      <c r="U18" s="76"/>
      <c r="V18" s="76"/>
      <c r="W18" s="76"/>
      <c r="X18" s="76"/>
      <c r="Y18" s="76"/>
      <c r="Z18" s="76"/>
      <c r="AA18" s="76"/>
      <c r="DL18" s="94"/>
      <c r="DM18" s="94"/>
      <c r="DN18" s="95"/>
      <c r="DO18" s="96"/>
      <c r="DP18" s="96"/>
      <c r="DQ18" s="96"/>
    </row>
    <row r="19" spans="13:121" ht="21.6" customHeight="1" x14ac:dyDescent="0.8">
      <c r="T19" s="76"/>
      <c r="U19" s="76"/>
      <c r="V19" s="76"/>
      <c r="W19" s="76"/>
      <c r="X19" s="76"/>
      <c r="Y19" s="76"/>
      <c r="Z19" s="76"/>
      <c r="AA19" s="76"/>
      <c r="DL19" s="94"/>
      <c r="DM19" s="94"/>
      <c r="DN19" s="95"/>
      <c r="DO19" s="96"/>
      <c r="DP19" s="96"/>
      <c r="DQ19" s="96"/>
    </row>
    <row r="20" spans="13:121" ht="21.6" customHeight="1" x14ac:dyDescent="0.8">
      <c r="T20" s="76"/>
      <c r="U20" s="76"/>
      <c r="V20" s="76"/>
      <c r="W20" s="76"/>
      <c r="X20" s="76"/>
      <c r="Y20" s="76"/>
      <c r="Z20" s="76"/>
      <c r="AA20" s="76"/>
      <c r="BN20" s="76" t="str">
        <f>HYPERLINK(TEXT($BC$66,"")&amp;"\"&amp;TEXT($BC$67,"")&amp;"#60","High Selector Logic Block")</f>
        <v>High Selector Logic Block</v>
      </c>
      <c r="BO20" s="76"/>
      <c r="BP20" s="76"/>
      <c r="BQ20" s="76"/>
      <c r="BR20" s="76"/>
      <c r="BS20" s="76"/>
      <c r="DL20" s="94"/>
      <c r="DM20" s="94"/>
      <c r="DN20" s="95"/>
      <c r="DO20" s="96"/>
      <c r="DP20" s="96"/>
      <c r="DQ20" s="96"/>
    </row>
    <row r="21" spans="13:121" ht="21.6" customHeight="1" x14ac:dyDescent="0.8">
      <c r="T21" s="76"/>
      <c r="U21" s="76"/>
      <c r="V21" s="76"/>
      <c r="W21" s="76"/>
      <c r="X21" s="76"/>
      <c r="Y21" s="76"/>
      <c r="Z21" s="76"/>
      <c r="AA21" s="76"/>
      <c r="BN21" s="76"/>
      <c r="BO21" s="76"/>
      <c r="BP21" s="76"/>
      <c r="BQ21" s="76"/>
      <c r="BR21" s="76"/>
      <c r="BS21" s="76"/>
      <c r="DL21" s="94"/>
      <c r="DM21" s="94"/>
      <c r="DN21" s="95"/>
      <c r="DO21" s="96"/>
      <c r="DP21" s="96"/>
      <c r="DQ21" s="96"/>
    </row>
    <row r="22" spans="13:121" ht="21.6" customHeight="1" x14ac:dyDescent="0.8">
      <c r="BN22" s="76"/>
      <c r="BO22" s="76"/>
      <c r="BP22" s="76"/>
      <c r="BQ22" s="76"/>
      <c r="BR22" s="76"/>
      <c r="BS22" s="76"/>
      <c r="DL22" s="94"/>
      <c r="DM22" s="94"/>
      <c r="DN22" s="95"/>
      <c r="DO22" s="96"/>
      <c r="DP22" s="96"/>
      <c r="DQ22" s="96"/>
    </row>
    <row r="23" spans="13:121" ht="21.6" customHeight="1" x14ac:dyDescent="0.8">
      <c r="BN23" s="76"/>
      <c r="BO23" s="76"/>
      <c r="BP23" s="76"/>
      <c r="BQ23" s="76"/>
      <c r="BR23" s="76"/>
      <c r="BS23" s="76"/>
      <c r="DL23" s="94"/>
      <c r="DM23" s="94"/>
      <c r="DN23" s="95"/>
      <c r="DO23" s="96"/>
      <c r="DP23" s="96"/>
      <c r="DQ23" s="96"/>
    </row>
    <row r="24" spans="13:121" ht="21.6" customHeight="1" x14ac:dyDescent="0.8">
      <c r="DL24" s="94"/>
      <c r="DM24" s="94"/>
      <c r="DN24" s="95"/>
      <c r="DO24" s="96"/>
      <c r="DP24" s="96"/>
      <c r="DQ24" s="96"/>
    </row>
    <row r="25" spans="13:121" ht="21.6" customHeight="1" x14ac:dyDescent="0.8">
      <c r="DL25" s="94"/>
      <c r="DM25" s="94"/>
      <c r="DN25" s="95"/>
      <c r="DO25" s="96"/>
      <c r="DP25" s="96"/>
      <c r="DQ25" s="96"/>
    </row>
    <row r="26" spans="13:121" ht="21.6" customHeight="1" x14ac:dyDescent="0.8">
      <c r="DL26" s="94"/>
      <c r="DM26" s="94"/>
      <c r="DN26" s="95"/>
      <c r="DO26" s="96"/>
      <c r="DP26" s="96"/>
      <c r="DQ26" s="96"/>
    </row>
    <row r="27" spans="13:121" ht="21.6" customHeight="1" x14ac:dyDescent="0.8">
      <c r="DL27" s="94"/>
      <c r="DM27" s="94"/>
      <c r="DN27" s="95"/>
      <c r="DO27" s="96"/>
      <c r="DP27" s="96"/>
      <c r="DQ27" s="96"/>
    </row>
    <row r="28" spans="13:121" ht="21.6" customHeight="1" x14ac:dyDescent="0.8">
      <c r="M28" s="76" t="str">
        <f>HYPERLINK(TEXT($BC$66,"")&amp;"\"&amp;TEXT($BC$67,"")&amp;"#34","PID (Proportional + Integral + Derivative) Loop Logic Block")</f>
        <v>PID (Proportional + Integral + Derivative) Loop Logic Block</v>
      </c>
      <c r="N28" s="76"/>
      <c r="O28" s="76"/>
      <c r="P28" s="76"/>
      <c r="Q28" s="76"/>
      <c r="R28" s="76"/>
      <c r="S28" s="76"/>
      <c r="T28" s="76"/>
      <c r="U28" s="76"/>
      <c r="V28" s="76"/>
    </row>
    <row r="29" spans="13:121" ht="21.6" customHeight="1" x14ac:dyDescent="0.8">
      <c r="M29" s="76"/>
      <c r="N29" s="76"/>
      <c r="O29" s="76"/>
      <c r="P29" s="76"/>
      <c r="Q29" s="76"/>
      <c r="R29" s="76"/>
      <c r="S29" s="76"/>
      <c r="T29" s="76"/>
      <c r="U29" s="76"/>
      <c r="V29" s="76"/>
      <c r="AO29" s="76" t="str">
        <f>HYPERLINK(TEXT($BC$66,"")&amp;"\"&amp;TEXT($BC$67,"")&amp;"#48","Ramp Up Logic Block")</f>
        <v>Ramp Up Logic Block</v>
      </c>
      <c r="AP29" s="76"/>
      <c r="AQ29" s="76"/>
      <c r="AR29" s="76"/>
      <c r="AS29" s="76"/>
      <c r="AT29" s="76"/>
      <c r="BT29" s="46"/>
      <c r="BU29" s="46"/>
      <c r="DL29" s="98" t="s">
        <v>14</v>
      </c>
      <c r="DM29" s="98"/>
      <c r="DN29" s="98"/>
      <c r="DO29" s="98"/>
      <c r="DP29" s="98"/>
      <c r="DQ29" s="98"/>
    </row>
    <row r="30" spans="13:121" ht="21.6" customHeight="1" x14ac:dyDescent="0.8">
      <c r="M30" s="76"/>
      <c r="N30" s="76"/>
      <c r="O30" s="76"/>
      <c r="P30" s="76"/>
      <c r="Q30" s="76"/>
      <c r="R30" s="76"/>
      <c r="S30" s="76"/>
      <c r="T30" s="76"/>
      <c r="U30" s="76"/>
      <c r="V30" s="76"/>
      <c r="AO30" s="76"/>
      <c r="AP30" s="76"/>
      <c r="AQ30" s="76"/>
      <c r="AR30" s="76"/>
      <c r="AS30" s="76"/>
      <c r="AT30" s="76"/>
      <c r="BT30" s="46"/>
      <c r="BU30" s="46"/>
      <c r="DL30" s="98"/>
      <c r="DM30" s="98"/>
      <c r="DN30" s="98"/>
      <c r="DO30" s="98"/>
      <c r="DP30" s="98"/>
      <c r="DQ30" s="98"/>
    </row>
    <row r="31" spans="13:121" ht="21.6" customHeight="1" x14ac:dyDescent="0.8">
      <c r="M31" s="76"/>
      <c r="N31" s="76"/>
      <c r="O31" s="76"/>
      <c r="P31" s="76"/>
      <c r="Q31" s="76"/>
      <c r="R31" s="76"/>
      <c r="S31" s="76"/>
      <c r="T31" s="76"/>
      <c r="U31" s="76"/>
      <c r="V31" s="76"/>
      <c r="AO31" s="76"/>
      <c r="AP31" s="76"/>
      <c r="AQ31" s="76"/>
      <c r="AR31" s="76"/>
      <c r="AS31" s="76"/>
      <c r="AT31" s="76"/>
      <c r="DL31" s="98"/>
      <c r="DM31" s="98"/>
      <c r="DN31" s="98"/>
      <c r="DO31" s="98"/>
      <c r="DP31" s="98"/>
      <c r="DQ31" s="98"/>
    </row>
    <row r="32" spans="13:121" ht="21.6" customHeight="1" x14ac:dyDescent="0.8">
      <c r="AO32" s="76"/>
      <c r="AP32" s="76"/>
      <c r="AQ32" s="76"/>
      <c r="AR32" s="76"/>
      <c r="AS32" s="76"/>
      <c r="AT32" s="76"/>
      <c r="CN32" s="76" t="str">
        <f>HYPERLINK(TEXT($BC$66,"")&amp;"\"&amp;TEXT($BC$67,"")&amp;"#46","Reset Logic Block")</f>
        <v>Reset Logic Block</v>
      </c>
      <c r="CO32" s="76"/>
      <c r="CP32" s="76"/>
      <c r="CQ32" s="76"/>
      <c r="CR32" s="76"/>
      <c r="CS32" s="76"/>
      <c r="DL32" s="98"/>
      <c r="DM32" s="98"/>
      <c r="DN32" s="98"/>
      <c r="DO32" s="98"/>
      <c r="DP32" s="98"/>
      <c r="DQ32" s="98"/>
    </row>
    <row r="33" spans="13:121" ht="21.6" customHeight="1" x14ac:dyDescent="0.8">
      <c r="CN33" s="76"/>
      <c r="CO33" s="76"/>
      <c r="CP33" s="76"/>
      <c r="CQ33" s="76"/>
      <c r="CR33" s="76"/>
      <c r="CS33" s="76"/>
      <c r="DL33" s="99" t="s">
        <v>15</v>
      </c>
      <c r="DM33" s="99"/>
      <c r="DN33" s="99"/>
      <c r="DO33" s="99"/>
      <c r="DP33" s="99"/>
      <c r="DQ33" s="99"/>
    </row>
    <row r="34" spans="13:121" ht="21.6" customHeight="1" x14ac:dyDescent="0.8">
      <c r="CN34" s="76"/>
      <c r="CO34" s="76"/>
      <c r="CP34" s="76"/>
      <c r="CQ34" s="76"/>
      <c r="CR34" s="76"/>
      <c r="CS34" s="76"/>
      <c r="DL34" s="99"/>
      <c r="DM34" s="99"/>
      <c r="DN34" s="99"/>
      <c r="DO34" s="99"/>
      <c r="DP34" s="99"/>
      <c r="DQ34" s="99"/>
    </row>
    <row r="35" spans="13:121" ht="21.6" customHeight="1" x14ac:dyDescent="0.8">
      <c r="BN35" s="76" t="str">
        <f>HYPERLINK(TEXT($BC$66,"")&amp;"\"&amp;TEXT($BC$67,"")&amp;"#61","Low Selector Logic Block")</f>
        <v>Low Selector Logic Block</v>
      </c>
      <c r="BO35" s="76"/>
      <c r="BP35" s="76"/>
      <c r="BQ35" s="76"/>
      <c r="BR35" s="76"/>
      <c r="BS35" s="76"/>
      <c r="CN35" s="76"/>
      <c r="CO35" s="76"/>
      <c r="CP35" s="76"/>
      <c r="CQ35" s="76"/>
      <c r="CR35" s="76"/>
      <c r="CS35" s="76"/>
      <c r="DL35" s="99"/>
      <c r="DM35" s="99"/>
      <c r="DN35" s="99"/>
      <c r="DO35" s="99"/>
      <c r="DP35" s="99"/>
      <c r="DQ35" s="99"/>
    </row>
    <row r="36" spans="13:121" ht="21.6" customHeight="1" x14ac:dyDescent="0.8">
      <c r="BN36" s="76"/>
      <c r="BO36" s="76"/>
      <c r="BP36" s="76"/>
      <c r="BQ36" s="76"/>
      <c r="BR36" s="76"/>
      <c r="BS36" s="76"/>
      <c r="DL36" s="99"/>
      <c r="DM36" s="99"/>
      <c r="DN36" s="99"/>
      <c r="DO36" s="99"/>
      <c r="DP36" s="99"/>
      <c r="DQ36" s="99"/>
    </row>
    <row r="37" spans="13:121" ht="21.6" customHeight="1" x14ac:dyDescent="0.8">
      <c r="BN37" s="76"/>
      <c r="BO37" s="76"/>
      <c r="BP37" s="76"/>
      <c r="BQ37" s="76"/>
      <c r="BR37" s="76"/>
      <c r="BS37" s="76"/>
      <c r="DL37" s="99"/>
      <c r="DM37" s="99"/>
      <c r="DN37" s="99"/>
      <c r="DO37" s="99"/>
      <c r="DP37" s="99"/>
      <c r="DQ37" s="99"/>
    </row>
    <row r="38" spans="13:121" ht="21.6" customHeight="1" x14ac:dyDescent="0.8">
      <c r="BN38" s="76"/>
      <c r="BO38" s="76"/>
      <c r="BP38" s="76"/>
      <c r="BQ38" s="76"/>
      <c r="BR38" s="76"/>
      <c r="BS38" s="76"/>
      <c r="DL38" s="88" t="s">
        <v>16</v>
      </c>
      <c r="DM38" s="88"/>
      <c r="DN38" s="88"/>
      <c r="DO38" s="88"/>
      <c r="DP38" s="88"/>
      <c r="DQ38" s="88"/>
    </row>
    <row r="39" spans="13:121" ht="21.6" customHeight="1" x14ac:dyDescent="0.8">
      <c r="AO39" s="76" t="str">
        <f>HYPERLINK(TEXT($BC$66,"")&amp;"\"&amp;TEXT($BC$67,"")&amp;"#49","Ramp Down Logic Block")</f>
        <v>Ramp Down Logic Block</v>
      </c>
      <c r="AP39" s="76"/>
      <c r="AQ39" s="76"/>
      <c r="AR39" s="76"/>
      <c r="AS39" s="76"/>
      <c r="AT39" s="76"/>
      <c r="BT39" s="46"/>
      <c r="BU39" s="46"/>
      <c r="DL39" s="89">
        <v>37519</v>
      </c>
      <c r="DM39" s="89"/>
      <c r="DN39" s="89"/>
      <c r="DO39" s="89"/>
      <c r="DP39" s="89"/>
      <c r="DQ39" s="89"/>
    </row>
    <row r="40" spans="13:121" ht="21.6" customHeight="1" x14ac:dyDescent="0.8">
      <c r="M40" s="76" t="str">
        <f>HYPERLINK(TEXT($BC$66,"")&amp;"\"&amp;TEXT($BC$67,"")&amp;"#36","Floating Control Logic Block")</f>
        <v>Floating Control Logic Block</v>
      </c>
      <c r="N40" s="76"/>
      <c r="O40" s="76"/>
      <c r="P40" s="76"/>
      <c r="Q40" s="76"/>
      <c r="R40" s="76"/>
      <c r="AO40" s="76"/>
      <c r="AP40" s="76"/>
      <c r="AQ40" s="76"/>
      <c r="AR40" s="76"/>
      <c r="AS40" s="76"/>
      <c r="AT40" s="76"/>
      <c r="BT40" s="46"/>
      <c r="BU40" s="46"/>
      <c r="DL40" s="88" t="s">
        <v>8</v>
      </c>
      <c r="DM40" s="88"/>
      <c r="DN40" s="88"/>
      <c r="DO40" s="88"/>
      <c r="DP40" s="88"/>
      <c r="DQ40" s="88"/>
    </row>
    <row r="41" spans="13:121" ht="21.6" customHeight="1" x14ac:dyDescent="0.8">
      <c r="M41" s="76"/>
      <c r="N41" s="76"/>
      <c r="O41" s="76"/>
      <c r="P41" s="76"/>
      <c r="Q41" s="76"/>
      <c r="R41" s="76"/>
      <c r="AO41" s="76"/>
      <c r="AP41" s="76"/>
      <c r="AQ41" s="76"/>
      <c r="AR41" s="76"/>
      <c r="AS41" s="76"/>
      <c r="AT41" s="76"/>
      <c r="DH41" s="45"/>
      <c r="DL41" s="87" t="s">
        <v>10</v>
      </c>
      <c r="DM41" s="87"/>
      <c r="DN41" s="87"/>
      <c r="DO41" s="87"/>
      <c r="DP41" s="87"/>
      <c r="DQ41" s="87"/>
    </row>
    <row r="42" spans="13:121" ht="21.6" customHeight="1" x14ac:dyDescent="0.8">
      <c r="M42" s="76"/>
      <c r="N42" s="76"/>
      <c r="O42" s="76"/>
      <c r="P42" s="76"/>
      <c r="Q42" s="76"/>
      <c r="R42" s="76"/>
      <c r="AO42" s="76"/>
      <c r="AP42" s="76"/>
      <c r="AQ42" s="76"/>
      <c r="AR42" s="76"/>
      <c r="AS42" s="76"/>
      <c r="AT42" s="76"/>
      <c r="DG42" s="45"/>
      <c r="DH42" s="45"/>
      <c r="DL42" s="86" t="s">
        <v>9</v>
      </c>
      <c r="DM42" s="86"/>
      <c r="DN42" s="86"/>
      <c r="DO42" s="86"/>
      <c r="DP42" s="86"/>
      <c r="DQ42" s="86"/>
    </row>
    <row r="43" spans="13:121" ht="21.6" customHeight="1" x14ac:dyDescent="0.8">
      <c r="M43" s="76"/>
      <c r="N43" s="76"/>
      <c r="O43" s="76"/>
      <c r="P43" s="76"/>
      <c r="Q43" s="76"/>
      <c r="R43" s="76"/>
      <c r="DL43" s="87" t="s">
        <v>11</v>
      </c>
      <c r="DM43" s="87"/>
      <c r="DN43" s="87"/>
      <c r="DO43" s="87"/>
      <c r="DP43" s="87"/>
      <c r="DQ43" s="87"/>
    </row>
    <row r="44" spans="13:121" ht="21.6" customHeight="1" x14ac:dyDescent="0.8">
      <c r="DL44" s="97" t="s">
        <v>12</v>
      </c>
      <c r="DM44" s="97"/>
      <c r="DN44" s="97" t="s">
        <v>13</v>
      </c>
      <c r="DO44" s="97"/>
      <c r="DP44" s="97"/>
      <c r="DQ44" s="97"/>
    </row>
    <row r="45" spans="13:121" ht="21.6" customHeight="1" x14ac:dyDescent="0.8">
      <c r="CX45" s="76" t="str">
        <f>HYPERLINK(TEXT($BC$66,"")&amp;"\"&amp;TEXT($BC$67,"")&amp;"#58","Calculation Logic Block")</f>
        <v>Calculation Logic Block</v>
      </c>
      <c r="CY45" s="76"/>
      <c r="CZ45" s="76"/>
      <c r="DA45" s="76"/>
      <c r="DB45" s="76"/>
      <c r="DC45" s="76"/>
    </row>
    <row r="46" spans="13:121" ht="21.6" customHeight="1" x14ac:dyDescent="0.8">
      <c r="CX46" s="76"/>
      <c r="CY46" s="76"/>
      <c r="CZ46" s="76"/>
      <c r="DA46" s="76"/>
      <c r="DB46" s="76"/>
      <c r="DC46" s="76"/>
    </row>
    <row r="47" spans="13:121" ht="21.6" customHeight="1" x14ac:dyDescent="0.8">
      <c r="CX47" s="76"/>
      <c r="CY47" s="76"/>
      <c r="CZ47" s="76"/>
      <c r="DA47" s="76"/>
      <c r="DB47" s="76"/>
      <c r="DC47" s="76"/>
      <c r="DL47" s="2"/>
      <c r="DM47" s="2"/>
      <c r="DN47" s="2"/>
      <c r="DO47" s="2"/>
      <c r="DP47" s="2"/>
      <c r="DQ47" s="2"/>
    </row>
    <row r="48" spans="13:121" ht="21.6" customHeight="1" x14ac:dyDescent="0.8">
      <c r="CX48" s="76"/>
      <c r="CY48" s="76"/>
      <c r="CZ48" s="76"/>
      <c r="DA48" s="76"/>
      <c r="DB48" s="76"/>
      <c r="DC48" s="76"/>
      <c r="DL48" s="2"/>
      <c r="DM48" s="2"/>
      <c r="DN48" s="2"/>
      <c r="DO48" s="2"/>
      <c r="DP48" s="2"/>
      <c r="DQ48" s="2"/>
    </row>
    <row r="49" spans="41:121" ht="21.6" customHeight="1" x14ac:dyDescent="0.8">
      <c r="AO49" s="76" t="str">
        <f>HYPERLINK(TEXT($BC$66,"")&amp;"\"&amp;TEXT($BC$67,"")&amp;"#50","Start Ramp Logic Block")</f>
        <v>Start Ramp Logic Block</v>
      </c>
      <c r="AP49" s="76"/>
      <c r="AQ49" s="76"/>
      <c r="AR49" s="76"/>
      <c r="AS49" s="76"/>
      <c r="AT49" s="76"/>
      <c r="BT49" s="46"/>
      <c r="DL49" s="2"/>
      <c r="DM49" s="2"/>
      <c r="DN49" s="2"/>
      <c r="DO49" s="2"/>
      <c r="DP49" s="2"/>
      <c r="DQ49" s="2"/>
    </row>
    <row r="50" spans="41:121" ht="21.6" customHeight="1" x14ac:dyDescent="0.8">
      <c r="AO50" s="76"/>
      <c r="AP50" s="76"/>
      <c r="AQ50" s="76"/>
      <c r="AR50" s="76"/>
      <c r="AS50" s="76"/>
      <c r="AT50" s="76"/>
      <c r="BN50" s="76" t="str">
        <f>HYPERLINK(TEXT($BC$66,"")&amp;"\"&amp;TEXT($BC$67,"")&amp;"#62","Averaging Logic Block")</f>
        <v>Averaging Logic Block</v>
      </c>
      <c r="BO50" s="76"/>
      <c r="BP50" s="76"/>
      <c r="BQ50" s="76"/>
      <c r="BR50" s="76"/>
      <c r="BS50" s="76"/>
      <c r="BT50" s="46"/>
      <c r="DL50" s="2"/>
      <c r="DM50" s="2"/>
      <c r="DN50" s="2"/>
      <c r="DO50" s="2"/>
      <c r="DP50" s="2"/>
      <c r="DQ50" s="2"/>
    </row>
    <row r="51" spans="41:121" ht="21.6" customHeight="1" x14ac:dyDescent="0.8">
      <c r="AO51" s="76"/>
      <c r="AP51" s="76"/>
      <c r="AQ51" s="76"/>
      <c r="AR51" s="76"/>
      <c r="AS51" s="76"/>
      <c r="AT51" s="76"/>
      <c r="BN51" s="76"/>
      <c r="BO51" s="76"/>
      <c r="BP51" s="76"/>
      <c r="BQ51" s="76"/>
      <c r="BR51" s="76"/>
      <c r="BS51" s="76"/>
      <c r="DL51" s="2"/>
      <c r="DM51" s="2"/>
      <c r="DN51" s="2"/>
      <c r="DO51" s="2"/>
      <c r="DP51" s="2"/>
      <c r="DQ51" s="2"/>
    </row>
    <row r="52" spans="41:121" ht="21.6" customHeight="1" x14ac:dyDescent="0.8">
      <c r="AO52" s="76"/>
      <c r="AP52" s="76"/>
      <c r="AQ52" s="76"/>
      <c r="AR52" s="76"/>
      <c r="AS52" s="76"/>
      <c r="AT52" s="76"/>
      <c r="BN52" s="76"/>
      <c r="BO52" s="76"/>
      <c r="BP52" s="76"/>
      <c r="BQ52" s="76"/>
      <c r="BR52" s="76"/>
      <c r="BS52" s="76"/>
      <c r="DL52" s="2"/>
      <c r="DM52" s="2"/>
      <c r="DN52" s="2"/>
      <c r="DO52" s="2"/>
      <c r="DP52" s="2"/>
      <c r="DQ52" s="2"/>
    </row>
    <row r="53" spans="41:121" ht="21.6" customHeight="1" x14ac:dyDescent="0.8">
      <c r="BN53" s="76"/>
      <c r="BO53" s="76"/>
      <c r="BP53" s="76"/>
      <c r="BQ53" s="76"/>
      <c r="BR53" s="76"/>
      <c r="BS53" s="76"/>
      <c r="DL53" s="2"/>
      <c r="DM53" s="2"/>
      <c r="DN53" s="2"/>
      <c r="DO53" s="2"/>
      <c r="DP53" s="2"/>
      <c r="DQ53" s="2"/>
    </row>
    <row r="54" spans="41:121" ht="21.6" customHeight="1" x14ac:dyDescent="0.8">
      <c r="DL54" s="2"/>
      <c r="DM54" s="2"/>
      <c r="DN54" s="2"/>
      <c r="DO54" s="2"/>
      <c r="DP54" s="2"/>
      <c r="DQ54" s="2"/>
    </row>
    <row r="55" spans="41:121" ht="21.6" customHeight="1" x14ac:dyDescent="0.8">
      <c r="DL55" s="2"/>
      <c r="DM55" s="2"/>
      <c r="DN55" s="2"/>
      <c r="DO55" s="2"/>
      <c r="DP55" s="2"/>
      <c r="DQ55" s="2"/>
    </row>
    <row r="56" spans="41:121" ht="21.6" customHeight="1" x14ac:dyDescent="0.8">
      <c r="DM56" s="3"/>
      <c r="DN56" s="3"/>
      <c r="DO56" s="3"/>
      <c r="DP56" s="3"/>
      <c r="DQ56" s="3"/>
    </row>
    <row r="57" spans="41:121" ht="21.6" customHeight="1" x14ac:dyDescent="0.8">
      <c r="DL57" s="3"/>
      <c r="DM57" s="3"/>
      <c r="DN57" s="3"/>
      <c r="DO57" s="3"/>
      <c r="DP57" s="3"/>
      <c r="DQ57" s="3"/>
    </row>
    <row r="58" spans="41:121" ht="21.6" customHeight="1" x14ac:dyDescent="0.8">
      <c r="DL58" s="3"/>
      <c r="DM58" s="3"/>
      <c r="DN58" s="3"/>
      <c r="DO58" s="3"/>
      <c r="DP58" s="3"/>
      <c r="DQ58" s="3"/>
    </row>
    <row r="59" spans="41:121" ht="21.6" customHeight="1" x14ac:dyDescent="0.8">
      <c r="AO59" s="76" t="str">
        <f>HYPERLINK(TEXT($BC$66,"")&amp;"\"&amp;TEXT($BC$67,"")&amp;"#52","Stop Ramp Logic Block")</f>
        <v>Stop Ramp Logic Block</v>
      </c>
      <c r="AP59" s="76"/>
      <c r="AQ59" s="76"/>
      <c r="AR59" s="76"/>
      <c r="AS59" s="76"/>
      <c r="AT59" s="76"/>
      <c r="DL59" s="3"/>
      <c r="DM59" s="3"/>
      <c r="DN59" s="3"/>
      <c r="DO59" s="3"/>
      <c r="DP59" s="3"/>
      <c r="DQ59" s="3"/>
    </row>
    <row r="60" spans="41:121" ht="21.6" customHeight="1" x14ac:dyDescent="0.8">
      <c r="AO60" s="76"/>
      <c r="AP60" s="76"/>
      <c r="AQ60" s="76"/>
      <c r="AR60" s="76"/>
      <c r="AS60" s="76"/>
      <c r="AT60" s="76"/>
      <c r="DL60" s="3"/>
      <c r="DM60" s="3"/>
      <c r="DN60" s="3"/>
      <c r="DO60" s="3"/>
      <c r="DP60" s="3"/>
      <c r="DQ60" s="3"/>
    </row>
    <row r="61" spans="41:121" ht="21.6" customHeight="1" x14ac:dyDescent="0.8">
      <c r="AO61" s="76"/>
      <c r="AP61" s="76"/>
      <c r="AQ61" s="76"/>
      <c r="AR61" s="76"/>
      <c r="AS61" s="76"/>
      <c r="AT61" s="76"/>
      <c r="DL61" s="3"/>
      <c r="DM61" s="3"/>
      <c r="DN61" s="3"/>
      <c r="DO61" s="3"/>
      <c r="DP61" s="3"/>
      <c r="DQ61" s="3"/>
    </row>
    <row r="62" spans="41:121" ht="21.6" customHeight="1" x14ac:dyDescent="0.8">
      <c r="AO62" s="76"/>
      <c r="AP62" s="76"/>
      <c r="AQ62" s="76"/>
      <c r="AR62" s="76"/>
      <c r="AS62" s="76"/>
      <c r="AT62" s="76"/>
      <c r="DL62" s="93" t="s">
        <v>4</v>
      </c>
      <c r="DM62" s="93"/>
      <c r="DN62" s="93"/>
      <c r="DO62" s="93"/>
      <c r="DP62" s="93"/>
      <c r="DQ62" s="93"/>
    </row>
    <row r="63" spans="41:121" ht="21.6" customHeight="1" x14ac:dyDescent="0.8">
      <c r="DL63" s="93"/>
      <c r="DM63" s="93"/>
      <c r="DN63" s="93"/>
      <c r="DO63" s="93"/>
      <c r="DP63" s="93"/>
      <c r="DQ63" s="93"/>
    </row>
    <row r="64" spans="41:121" ht="21.6" customHeight="1" x14ac:dyDescent="0.8">
      <c r="DL64" s="93"/>
      <c r="DM64" s="93"/>
      <c r="DN64" s="93"/>
      <c r="DO64" s="93"/>
      <c r="DP64" s="93"/>
      <c r="DQ64" s="93"/>
    </row>
    <row r="65" spans="2:121" ht="21.6" customHeight="1" x14ac:dyDescent="0.8">
      <c r="DL65" s="92" t="s">
        <v>19</v>
      </c>
      <c r="DM65" s="92"/>
      <c r="DN65" s="92"/>
      <c r="DO65" s="92"/>
      <c r="DP65" s="92"/>
      <c r="DQ65" s="92"/>
    </row>
    <row r="66" spans="2:121" ht="21.6" customHeight="1" x14ac:dyDescent="0.8">
      <c r="AO66" s="77" t="s">
        <v>27</v>
      </c>
      <c r="AP66" s="77"/>
      <c r="AQ66" s="77"/>
      <c r="AR66" s="77"/>
      <c r="AS66" s="77"/>
      <c r="AT66" s="77"/>
      <c r="AU66" s="77"/>
      <c r="AV66" s="77"/>
      <c r="AW66" s="77"/>
      <c r="AX66" s="77"/>
      <c r="AY66" s="77"/>
      <c r="AZ66" s="77"/>
      <c r="BA66" s="77"/>
      <c r="BB66" s="77"/>
      <c r="BC66" s="101" t="str">
        <f>'TC-00 Symbols'!AV66</f>
        <v>D:\FDE Tools\Logic Diagrams\Logic Diagram Tool</v>
      </c>
      <c r="BD66" s="101"/>
      <c r="BE66" s="101"/>
      <c r="BF66" s="101"/>
      <c r="BG66" s="101"/>
      <c r="BH66" s="101"/>
      <c r="BI66" s="101"/>
      <c r="BJ66" s="101"/>
      <c r="BK66" s="101"/>
      <c r="BL66" s="101"/>
      <c r="BM66" s="101"/>
      <c r="BN66" s="101"/>
      <c r="BO66" s="101"/>
      <c r="BP66" s="101"/>
      <c r="BQ66" s="101"/>
      <c r="BR66" s="101"/>
      <c r="BS66" s="101"/>
      <c r="BT66" s="101"/>
      <c r="BU66" s="101"/>
      <c r="DL66" s="92"/>
      <c r="DM66" s="92"/>
      <c r="DN66" s="92"/>
      <c r="DO66" s="92"/>
      <c r="DP66" s="92"/>
      <c r="DQ66" s="92"/>
    </row>
    <row r="67" spans="2:121" ht="21.6" customHeight="1" x14ac:dyDescent="0.8">
      <c r="AO67" s="77" t="s">
        <v>28</v>
      </c>
      <c r="AP67" s="77"/>
      <c r="AQ67" s="77"/>
      <c r="AR67" s="77"/>
      <c r="AS67" s="77"/>
      <c r="AT67" s="77"/>
      <c r="AU67" s="77"/>
      <c r="AV67" s="77"/>
      <c r="AW67" s="77"/>
      <c r="AX67" s="77"/>
      <c r="AY67" s="77"/>
      <c r="AZ67" s="77"/>
      <c r="BA67" s="77"/>
      <c r="BB67" s="77"/>
      <c r="BC67" s="101" t="str">
        <f>'TC-00 Symbols'!AV67</f>
        <v>Logic Diagram Symbols v9.ppsx</v>
      </c>
      <c r="BD67" s="101"/>
      <c r="BE67" s="101"/>
      <c r="BF67" s="101"/>
      <c r="BG67" s="101"/>
      <c r="BH67" s="101"/>
      <c r="BI67" s="101"/>
      <c r="BJ67" s="101"/>
      <c r="BK67" s="101"/>
      <c r="BL67" s="101"/>
      <c r="BM67" s="101"/>
      <c r="BN67" s="101"/>
      <c r="BO67" s="101"/>
      <c r="BP67" s="101"/>
      <c r="BQ67" s="101"/>
      <c r="BR67" s="101"/>
      <c r="BS67" s="101"/>
      <c r="BT67" s="101"/>
      <c r="BU67" s="101"/>
      <c r="DL67" s="91" t="s">
        <v>3</v>
      </c>
      <c r="DM67" s="91"/>
      <c r="DN67" s="91"/>
      <c r="DO67" s="91"/>
      <c r="DP67" s="91"/>
      <c r="DQ67" s="91"/>
    </row>
    <row r="68" spans="2:121" ht="21.6" customHeight="1" x14ac:dyDescent="0.8">
      <c r="DL68" s="91"/>
      <c r="DM68" s="91"/>
      <c r="DN68" s="91"/>
      <c r="DO68" s="91"/>
      <c r="DP68" s="91"/>
      <c r="DQ68" s="91"/>
    </row>
    <row r="71" spans="2:121" ht="21.6" customHeight="1" x14ac:dyDescent="1.25">
      <c r="B71" s="40" t="s">
        <v>77</v>
      </c>
    </row>
  </sheetData>
  <mergeCells count="37">
    <mergeCell ref="AO67:BB67"/>
    <mergeCell ref="BC67:BU67"/>
    <mergeCell ref="AO66:BB66"/>
    <mergeCell ref="BC66:BU66"/>
    <mergeCell ref="AO59:AT62"/>
    <mergeCell ref="T18:AA21"/>
    <mergeCell ref="M40:R43"/>
    <mergeCell ref="M28:V31"/>
    <mergeCell ref="CN32:CS35"/>
    <mergeCell ref="AO29:AT32"/>
    <mergeCell ref="AO39:AT42"/>
    <mergeCell ref="DL67:DQ68"/>
    <mergeCell ref="DL44:DM44"/>
    <mergeCell ref="DN44:DQ44"/>
    <mergeCell ref="E5:DH6"/>
    <mergeCell ref="DL2:DM27"/>
    <mergeCell ref="DN2:DN27"/>
    <mergeCell ref="DO2:DQ27"/>
    <mergeCell ref="DL43:DQ43"/>
    <mergeCell ref="DL29:DQ32"/>
    <mergeCell ref="DL33:DQ37"/>
    <mergeCell ref="DL38:DQ38"/>
    <mergeCell ref="DL39:DQ39"/>
    <mergeCell ref="DL40:DQ40"/>
    <mergeCell ref="DL41:DQ41"/>
    <mergeCell ref="DL42:DQ42"/>
    <mergeCell ref="T9:Y12"/>
    <mergeCell ref="BN9:BS12"/>
    <mergeCell ref="AS14:BB17"/>
    <mergeCell ref="BN20:BS23"/>
    <mergeCell ref="DL62:DQ64"/>
    <mergeCell ref="DL65:DQ66"/>
    <mergeCell ref="BN35:BS38"/>
    <mergeCell ref="CN13:CS16"/>
    <mergeCell ref="BN50:BS53"/>
    <mergeCell ref="CX45:DC48"/>
    <mergeCell ref="AO49:AT52"/>
  </mergeCells>
  <hyperlinks>
    <hyperlink ref="DG41:DH42" r:id="rId1" location="23" display="If" xr:uid="{00000000-0004-0000-0200-000000000000}"/>
  </hyperlinks>
  <pageMargins left="0.25" right="0.25" top="1" bottom="0.25" header="0" footer="0"/>
  <pageSetup paperSize="249" orientation="portrait" horizontalDpi="1200" verticalDpi="1200" r:id="rId2"/>
  <drawing r:id="rId3"/>
  <legacyDrawing r:id="rId4"/>
  <controls>
    <mc:AlternateContent xmlns:mc="http://schemas.openxmlformats.org/markup-compatibility/2006">
      <mc:Choice Requires="x14">
        <control shapeId="2053" r:id="rId5" name="CommandButton5">
          <controlPr defaultSize="0" autoLine="0" r:id="rId6">
            <anchor moveWithCells="1">
              <from>
                <xdr:col>32</xdr:col>
                <xdr:colOff>0</xdr:colOff>
                <xdr:row>65</xdr:row>
                <xdr:rowOff>0</xdr:rowOff>
              </from>
              <to>
                <xdr:col>37</xdr:col>
                <xdr:colOff>247650</xdr:colOff>
                <xdr:row>66</xdr:row>
                <xdr:rowOff>259080</xdr:rowOff>
              </to>
            </anchor>
          </controlPr>
        </control>
      </mc:Choice>
      <mc:Fallback>
        <control shapeId="2053" r:id="rId5" name="CommandButton5"/>
      </mc:Fallback>
    </mc:AlternateContent>
    <mc:AlternateContent xmlns:mc="http://schemas.openxmlformats.org/markup-compatibility/2006">
      <mc:Choice Requires="x14">
        <control shapeId="2049" r:id="rId7" name="CommandButton2">
          <controlPr autoLine="0" r:id="rId8">
            <anchor moveWithCells="1">
              <from>
                <xdr:col>4</xdr:col>
                <xdr:colOff>0</xdr:colOff>
                <xdr:row>65</xdr:row>
                <xdr:rowOff>0</xdr:rowOff>
              </from>
              <to>
                <xdr:col>9</xdr:col>
                <xdr:colOff>247650</xdr:colOff>
                <xdr:row>66</xdr:row>
                <xdr:rowOff>259080</xdr:rowOff>
              </to>
            </anchor>
          </controlPr>
        </control>
      </mc:Choice>
      <mc:Fallback>
        <control shapeId="2049" r:id="rId7" name="CommandButton2"/>
      </mc:Fallback>
    </mc:AlternateContent>
    <mc:AlternateContent xmlns:mc="http://schemas.openxmlformats.org/markup-compatibility/2006">
      <mc:Choice Requires="x14">
        <control shapeId="2050" r:id="rId9" name="CommandButton1">
          <controlPr defaultSize="0" autoLine="0" r:id="rId10">
            <anchor moveWithCells="1">
              <from>
                <xdr:col>11</xdr:col>
                <xdr:colOff>0</xdr:colOff>
                <xdr:row>65</xdr:row>
                <xdr:rowOff>0</xdr:rowOff>
              </from>
              <to>
                <xdr:col>16</xdr:col>
                <xdr:colOff>247650</xdr:colOff>
                <xdr:row>66</xdr:row>
                <xdr:rowOff>259080</xdr:rowOff>
              </to>
            </anchor>
          </controlPr>
        </control>
      </mc:Choice>
      <mc:Fallback>
        <control shapeId="2050" r:id="rId9" name="CommandButton1"/>
      </mc:Fallback>
    </mc:AlternateContent>
    <mc:AlternateContent xmlns:mc="http://schemas.openxmlformats.org/markup-compatibility/2006">
      <mc:Choice Requires="x14">
        <control shapeId="2051" r:id="rId11" name="CommandButton3">
          <controlPr defaultSize="0" autoLine="0" r:id="rId12">
            <anchor moveWithCells="1">
              <from>
                <xdr:col>18</xdr:col>
                <xdr:colOff>0</xdr:colOff>
                <xdr:row>65</xdr:row>
                <xdr:rowOff>0</xdr:rowOff>
              </from>
              <to>
                <xdr:col>23</xdr:col>
                <xdr:colOff>247650</xdr:colOff>
                <xdr:row>66</xdr:row>
                <xdr:rowOff>259080</xdr:rowOff>
              </to>
            </anchor>
          </controlPr>
        </control>
      </mc:Choice>
      <mc:Fallback>
        <control shapeId="2051" r:id="rId11" name="CommandButton3"/>
      </mc:Fallback>
    </mc:AlternateContent>
    <mc:AlternateContent xmlns:mc="http://schemas.openxmlformats.org/markup-compatibility/2006">
      <mc:Choice Requires="x14">
        <control shapeId="2052" r:id="rId13" name="CommandButton4">
          <controlPr defaultSize="0" autoLine="0" r:id="rId14">
            <anchor moveWithCells="1">
              <from>
                <xdr:col>25</xdr:col>
                <xdr:colOff>0</xdr:colOff>
                <xdr:row>65</xdr:row>
                <xdr:rowOff>0</xdr:rowOff>
              </from>
              <to>
                <xdr:col>30</xdr:col>
                <xdr:colOff>247650</xdr:colOff>
                <xdr:row>66</xdr:row>
                <xdr:rowOff>259080</xdr:rowOff>
              </to>
            </anchor>
          </controlPr>
        </control>
      </mc:Choice>
      <mc:Fallback>
        <control shapeId="2052" r:id="rId13" name="CommandButton4"/>
      </mc:Fallback>
    </mc:AlternateContent>
  </control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2:DQ71"/>
  <sheetViews>
    <sheetView showGridLines="0" defaultGridColor="0" topLeftCell="AH35" colorId="9" zoomScale="77" zoomScaleNormal="77" zoomScalePageLayoutView="30" workbookViewId="0">
      <selection activeCell="CG54" sqref="CF54:CG54"/>
    </sheetView>
  </sheetViews>
  <sheetFormatPr defaultColWidth="3.0859375" defaultRowHeight="21.6" customHeight="1" x14ac:dyDescent="0.8"/>
  <cols>
    <col min="1" max="16384" width="3.0859375" style="1"/>
  </cols>
  <sheetData>
    <row r="2" spans="5:121" ht="21.6" customHeight="1" x14ac:dyDescent="0.8">
      <c r="DL2" s="94" t="s">
        <v>5</v>
      </c>
      <c r="DM2" s="94"/>
      <c r="DN2" s="95" t="s">
        <v>6</v>
      </c>
      <c r="DO2" s="96" t="s">
        <v>7</v>
      </c>
      <c r="DP2" s="96"/>
      <c r="DQ2" s="96"/>
    </row>
    <row r="3" spans="5:121" ht="21.6" customHeight="1" x14ac:dyDescent="0.8">
      <c r="DL3" s="94"/>
      <c r="DM3" s="94"/>
      <c r="DN3" s="95"/>
      <c r="DO3" s="96"/>
      <c r="DP3" s="96"/>
      <c r="DQ3" s="96"/>
    </row>
    <row r="4" spans="5:121" ht="21.6" customHeight="1" x14ac:dyDescent="0.8">
      <c r="DL4" s="94"/>
      <c r="DM4" s="94"/>
      <c r="DN4" s="95"/>
      <c r="DO4" s="96"/>
      <c r="DP4" s="96"/>
      <c r="DQ4" s="96"/>
    </row>
    <row r="5" spans="5:121" ht="21.6" customHeight="1" x14ac:dyDescent="0.8">
      <c r="E5" s="78" t="s">
        <v>26</v>
      </c>
      <c r="F5" s="78"/>
      <c r="G5" s="78"/>
      <c r="H5" s="78"/>
      <c r="I5" s="78"/>
      <c r="J5" s="78"/>
      <c r="K5" s="78"/>
      <c r="L5" s="78"/>
      <c r="M5" s="78"/>
      <c r="N5" s="78"/>
      <c r="O5" s="78"/>
      <c r="P5" s="78"/>
      <c r="Q5" s="78"/>
      <c r="R5" s="78"/>
      <c r="S5" s="78"/>
      <c r="T5" s="78"/>
      <c r="U5" s="78"/>
      <c r="V5" s="78"/>
      <c r="W5" s="78"/>
      <c r="X5" s="78"/>
      <c r="Y5" s="78"/>
      <c r="Z5" s="78"/>
      <c r="AA5" s="78"/>
      <c r="AB5" s="78"/>
      <c r="AC5" s="78"/>
      <c r="AD5" s="78"/>
      <c r="AE5" s="78"/>
      <c r="AF5" s="78"/>
      <c r="AG5" s="78"/>
      <c r="AH5" s="78"/>
      <c r="AI5" s="78"/>
      <c r="AJ5" s="78"/>
      <c r="AK5" s="49"/>
      <c r="AL5" s="49"/>
      <c r="AQ5" s="78" t="s">
        <v>79</v>
      </c>
      <c r="AR5" s="78"/>
      <c r="AS5" s="78"/>
      <c r="AT5" s="78"/>
      <c r="AU5" s="78"/>
      <c r="AV5" s="78"/>
      <c r="AW5" s="78"/>
      <c r="AX5" s="78"/>
      <c r="AY5" s="78"/>
      <c r="AZ5" s="78"/>
      <c r="BA5" s="78"/>
      <c r="BB5" s="78"/>
      <c r="BC5" s="78"/>
      <c r="BD5" s="78"/>
      <c r="BE5" s="78"/>
      <c r="BF5" s="78"/>
      <c r="BG5" s="78"/>
      <c r="BH5" s="78"/>
      <c r="BI5" s="78"/>
      <c r="BJ5" s="78"/>
      <c r="BK5" s="78"/>
      <c r="BL5" s="78"/>
      <c r="BM5" s="78"/>
      <c r="BN5" s="78"/>
      <c r="BO5" s="78"/>
      <c r="BP5" s="78"/>
      <c r="BQ5" s="78"/>
      <c r="BR5" s="78"/>
      <c r="BS5" s="78"/>
      <c r="BT5" s="78"/>
      <c r="BU5" s="78"/>
      <c r="BV5" s="78"/>
      <c r="DL5" s="94"/>
      <c r="DM5" s="94"/>
      <c r="DN5" s="95"/>
      <c r="DO5" s="96"/>
      <c r="DP5" s="96"/>
      <c r="DQ5" s="96"/>
    </row>
    <row r="6" spans="5:121" ht="21.6" customHeight="1" x14ac:dyDescent="0.8">
      <c r="E6" s="78"/>
      <c r="F6" s="78"/>
      <c r="G6" s="78"/>
      <c r="H6" s="78"/>
      <c r="I6" s="78"/>
      <c r="J6" s="78"/>
      <c r="K6" s="78"/>
      <c r="L6" s="78"/>
      <c r="M6" s="78"/>
      <c r="N6" s="78"/>
      <c r="O6" s="78"/>
      <c r="P6" s="78"/>
      <c r="Q6" s="78"/>
      <c r="R6" s="78"/>
      <c r="S6" s="78"/>
      <c r="T6" s="78"/>
      <c r="U6" s="78"/>
      <c r="V6" s="78"/>
      <c r="W6" s="78"/>
      <c r="X6" s="78"/>
      <c r="Y6" s="78"/>
      <c r="Z6" s="78"/>
      <c r="AA6" s="78"/>
      <c r="AB6" s="78"/>
      <c r="AC6" s="78"/>
      <c r="AD6" s="78"/>
      <c r="AE6" s="78"/>
      <c r="AF6" s="78"/>
      <c r="AG6" s="78"/>
      <c r="AH6" s="78"/>
      <c r="AI6" s="78"/>
      <c r="AJ6" s="78"/>
      <c r="AK6" s="49"/>
      <c r="AL6" s="49"/>
      <c r="AQ6" s="78"/>
      <c r="AR6" s="78"/>
      <c r="AS6" s="78"/>
      <c r="AT6" s="78"/>
      <c r="AU6" s="78"/>
      <c r="AV6" s="78"/>
      <c r="AW6" s="78"/>
      <c r="AX6" s="78"/>
      <c r="AY6" s="78"/>
      <c r="AZ6" s="78"/>
      <c r="BA6" s="78"/>
      <c r="BB6" s="78"/>
      <c r="BC6" s="78"/>
      <c r="BD6" s="78"/>
      <c r="BE6" s="78"/>
      <c r="BF6" s="78"/>
      <c r="BG6" s="78"/>
      <c r="BH6" s="78"/>
      <c r="BI6" s="78"/>
      <c r="BJ6" s="78"/>
      <c r="BK6" s="78"/>
      <c r="BL6" s="78"/>
      <c r="BM6" s="78"/>
      <c r="BN6" s="78"/>
      <c r="BO6" s="78"/>
      <c r="BP6" s="78"/>
      <c r="BQ6" s="78"/>
      <c r="BR6" s="78"/>
      <c r="BS6" s="78"/>
      <c r="BT6" s="78"/>
      <c r="BU6" s="78"/>
      <c r="BV6" s="78"/>
      <c r="DL6" s="94"/>
      <c r="DM6" s="94"/>
      <c r="DN6" s="95"/>
      <c r="DO6" s="96"/>
      <c r="DP6" s="96"/>
      <c r="DQ6" s="96"/>
    </row>
    <row r="7" spans="5:121" ht="21.6" customHeight="1" x14ac:dyDescent="0.8">
      <c r="DL7" s="94"/>
      <c r="DM7" s="94"/>
      <c r="DN7" s="95"/>
      <c r="DO7" s="96"/>
      <c r="DP7" s="96"/>
      <c r="DQ7" s="96"/>
    </row>
    <row r="8" spans="5:121" ht="21.6" customHeight="1" x14ac:dyDescent="0.8">
      <c r="DL8" s="94"/>
      <c r="DM8" s="94"/>
      <c r="DN8" s="95"/>
      <c r="DO8" s="96"/>
      <c r="DP8" s="96"/>
      <c r="DQ8" s="96"/>
    </row>
    <row r="9" spans="5:121" ht="21.6" customHeight="1" x14ac:dyDescent="0.8">
      <c r="BH9" s="76" t="str">
        <f>HYPERLINK(TEXT($BC$66,"")&amp;"\"&amp;TEXT($BC$67,"")&amp;"#73","Display Value on System Graphic Logic Block")</f>
        <v>Display Value on System Graphic Logic Block</v>
      </c>
      <c r="BI9" s="76"/>
      <c r="BJ9" s="76"/>
      <c r="BK9" s="76"/>
      <c r="BL9" s="76"/>
      <c r="BM9" s="76"/>
      <c r="BN9" s="76"/>
      <c r="BO9" s="76"/>
      <c r="DL9" s="94"/>
      <c r="DM9" s="94"/>
      <c r="DN9" s="95"/>
      <c r="DO9" s="96"/>
      <c r="DP9" s="96"/>
      <c r="DQ9" s="96"/>
    </row>
    <row r="10" spans="5:121" ht="21.6" customHeight="1" x14ac:dyDescent="0.8">
      <c r="AI10" s="76" t="str">
        <f>HYPERLINK(TEXT($BC$66,"")&amp;"\"&amp;TEXT($BC$67,"")&amp;"#70","One Shot Relay")</f>
        <v>One Shot Relay</v>
      </c>
      <c r="AJ10" s="76"/>
      <c r="AK10" s="76"/>
      <c r="AL10" s="76"/>
      <c r="AM10" s="76"/>
      <c r="AN10" s="76"/>
      <c r="BH10" s="76"/>
      <c r="BI10" s="76"/>
      <c r="BJ10" s="76"/>
      <c r="BK10" s="76"/>
      <c r="BL10" s="76"/>
      <c r="BM10" s="76"/>
      <c r="BN10" s="76"/>
      <c r="BO10" s="76"/>
      <c r="DL10" s="94"/>
      <c r="DM10" s="94"/>
      <c r="DN10" s="95"/>
      <c r="DO10" s="96"/>
      <c r="DP10" s="96"/>
      <c r="DQ10" s="96"/>
    </row>
    <row r="11" spans="5:121" ht="21.6" customHeight="1" x14ac:dyDescent="0.8">
      <c r="N11" s="76" t="str">
        <f>HYPERLINK(TEXT($BC$66,"")&amp;"\"&amp;TEXT($BC$67,"")&amp;"#65","Counter Logic Block")</f>
        <v>Counter Logic Block</v>
      </c>
      <c r="O11" s="76"/>
      <c r="P11" s="76"/>
      <c r="Q11" s="76"/>
      <c r="R11" s="76"/>
      <c r="S11" s="76"/>
      <c r="AI11" s="76"/>
      <c r="AJ11" s="76"/>
      <c r="AK11" s="76"/>
      <c r="AL11" s="76"/>
      <c r="AM11" s="76"/>
      <c r="AN11" s="76"/>
      <c r="BH11" s="76"/>
      <c r="BI11" s="76"/>
      <c r="BJ11" s="76"/>
      <c r="BK11" s="76"/>
      <c r="BL11" s="76"/>
      <c r="BM11" s="76"/>
      <c r="BN11" s="76"/>
      <c r="BO11" s="76"/>
      <c r="DL11" s="94"/>
      <c r="DM11" s="94"/>
      <c r="DN11" s="95"/>
      <c r="DO11" s="96"/>
      <c r="DP11" s="96"/>
      <c r="DQ11" s="96"/>
    </row>
    <row r="12" spans="5:121" ht="21.6" customHeight="1" x14ac:dyDescent="0.8">
      <c r="N12" s="76"/>
      <c r="O12" s="76"/>
      <c r="P12" s="76"/>
      <c r="Q12" s="76"/>
      <c r="R12" s="76"/>
      <c r="S12" s="76"/>
      <c r="AI12" s="76"/>
      <c r="AJ12" s="76"/>
      <c r="AK12" s="76"/>
      <c r="AL12" s="76"/>
      <c r="AM12" s="76"/>
      <c r="AN12" s="76"/>
      <c r="BH12" s="76"/>
      <c r="BI12" s="76"/>
      <c r="BJ12" s="76"/>
      <c r="BK12" s="76"/>
      <c r="BL12" s="76"/>
      <c r="BM12" s="76"/>
      <c r="BN12" s="76"/>
      <c r="BO12" s="76"/>
      <c r="DL12" s="94"/>
      <c r="DM12" s="94"/>
      <c r="DN12" s="95"/>
      <c r="DO12" s="96"/>
      <c r="DP12" s="96"/>
      <c r="DQ12" s="96"/>
    </row>
    <row r="13" spans="5:121" ht="21.6" customHeight="1" x14ac:dyDescent="0.8">
      <c r="N13" s="76"/>
      <c r="O13" s="76"/>
      <c r="P13" s="76"/>
      <c r="Q13" s="76"/>
      <c r="R13" s="76"/>
      <c r="S13" s="76"/>
      <c r="AI13" s="76"/>
      <c r="AJ13" s="76"/>
      <c r="AK13" s="76"/>
      <c r="AL13" s="76"/>
      <c r="AM13" s="76"/>
      <c r="AN13" s="76"/>
      <c r="DL13" s="94"/>
      <c r="DM13" s="94"/>
      <c r="DN13" s="95"/>
      <c r="DO13" s="96"/>
      <c r="DP13" s="96"/>
      <c r="DQ13" s="96"/>
    </row>
    <row r="14" spans="5:121" ht="21.6" customHeight="1" x14ac:dyDescent="0.8">
      <c r="N14" s="76"/>
      <c r="O14" s="76"/>
      <c r="P14" s="76"/>
      <c r="Q14" s="76"/>
      <c r="R14" s="76"/>
      <c r="S14" s="76"/>
      <c r="DL14" s="94"/>
      <c r="DM14" s="94"/>
      <c r="DN14" s="95"/>
      <c r="DO14" s="96"/>
      <c r="DP14" s="96"/>
      <c r="DQ14" s="96"/>
    </row>
    <row r="15" spans="5:121" ht="21.6" customHeight="1" x14ac:dyDescent="0.8">
      <c r="BH15" s="76" t="str">
        <f>HYPERLINK(TEXT($BC$66,"")&amp;"\"&amp;TEXT($BC$67,"")&amp;"#73","Trend Parameter and Archive Data Logic Block")</f>
        <v>Trend Parameter and Archive Data Logic Block</v>
      </c>
      <c r="BI15" s="76"/>
      <c r="BJ15" s="76"/>
      <c r="BK15" s="76"/>
      <c r="BL15" s="76"/>
      <c r="BM15" s="76"/>
      <c r="BN15" s="76"/>
      <c r="BO15" s="76"/>
      <c r="DL15" s="94"/>
      <c r="DM15" s="94"/>
      <c r="DN15" s="95"/>
      <c r="DO15" s="96"/>
      <c r="DP15" s="96"/>
      <c r="DQ15" s="96"/>
    </row>
    <row r="16" spans="5:121" ht="21.6" customHeight="1" x14ac:dyDescent="0.8">
      <c r="BH16" s="76"/>
      <c r="BI16" s="76"/>
      <c r="BJ16" s="76"/>
      <c r="BK16" s="76"/>
      <c r="BL16" s="76"/>
      <c r="BM16" s="76"/>
      <c r="BN16" s="76"/>
      <c r="BO16" s="76"/>
      <c r="DL16" s="94"/>
      <c r="DM16" s="94"/>
      <c r="DN16" s="95"/>
      <c r="DO16" s="96"/>
      <c r="DP16" s="96"/>
      <c r="DQ16" s="96"/>
    </row>
    <row r="17" spans="14:121" ht="21.6" customHeight="1" x14ac:dyDescent="0.8">
      <c r="BH17" s="76"/>
      <c r="BI17" s="76"/>
      <c r="BJ17" s="76"/>
      <c r="BK17" s="76"/>
      <c r="BL17" s="76"/>
      <c r="BM17" s="76"/>
      <c r="BN17" s="76"/>
      <c r="BO17" s="76"/>
      <c r="DL17" s="94"/>
      <c r="DM17" s="94"/>
      <c r="DN17" s="95"/>
      <c r="DO17" s="96"/>
      <c r="DP17" s="96"/>
      <c r="DQ17" s="96"/>
    </row>
    <row r="18" spans="14:121" ht="21.6" customHeight="1" x14ac:dyDescent="0.8">
      <c r="BH18" s="76"/>
      <c r="BI18" s="76"/>
      <c r="BJ18" s="76"/>
      <c r="BK18" s="76"/>
      <c r="BL18" s="76"/>
      <c r="BM18" s="76"/>
      <c r="BN18" s="76"/>
      <c r="BO18" s="76"/>
      <c r="DL18" s="94"/>
      <c r="DM18" s="94"/>
      <c r="DN18" s="95"/>
      <c r="DO18" s="96"/>
      <c r="DP18" s="96"/>
      <c r="DQ18" s="96"/>
    </row>
    <row r="19" spans="14:121" ht="21.6" customHeight="1" x14ac:dyDescent="0.8">
      <c r="DL19" s="94"/>
      <c r="DM19" s="94"/>
      <c r="DN19" s="95"/>
      <c r="DO19" s="96"/>
      <c r="DP19" s="96"/>
      <c r="DQ19" s="96"/>
    </row>
    <row r="20" spans="14:121" ht="21.6" customHeight="1" x14ac:dyDescent="0.8">
      <c r="N20" s="76" t="str">
        <f>HYPERLINK(TEXT($BC$66,"")&amp;"\"&amp;TEXT($BC$67,"")&amp;"#66","Interval Timer Logic Block")</f>
        <v>Interval Timer Logic Block</v>
      </c>
      <c r="O20" s="76"/>
      <c r="P20" s="76"/>
      <c r="Q20" s="76"/>
      <c r="R20" s="76"/>
      <c r="S20" s="76"/>
      <c r="DL20" s="94"/>
      <c r="DM20" s="94"/>
      <c r="DN20" s="95"/>
      <c r="DO20" s="96"/>
      <c r="DP20" s="96"/>
      <c r="DQ20" s="96"/>
    </row>
    <row r="21" spans="14:121" ht="21.6" customHeight="1" x14ac:dyDescent="0.8">
      <c r="N21" s="76"/>
      <c r="O21" s="76"/>
      <c r="P21" s="76"/>
      <c r="Q21" s="76"/>
      <c r="R21" s="76"/>
      <c r="S21" s="76"/>
      <c r="T21" s="46"/>
      <c r="BH21" s="76" t="str">
        <f>HYPERLINK(TEXT($BC$66,"")&amp;"\"&amp;TEXT($BC$67,"")&amp;"#73","Alarm Based on Parameter Logic Block")</f>
        <v>Alarm Based on Parameter Logic Block</v>
      </c>
      <c r="BI21" s="76"/>
      <c r="BJ21" s="76"/>
      <c r="BK21" s="76"/>
      <c r="BL21" s="76"/>
      <c r="BM21" s="76"/>
      <c r="BN21" s="76"/>
      <c r="BO21" s="76"/>
      <c r="DL21" s="94"/>
      <c r="DM21" s="94"/>
      <c r="DN21" s="95"/>
      <c r="DO21" s="96"/>
      <c r="DP21" s="96"/>
      <c r="DQ21" s="96"/>
    </row>
    <row r="22" spans="14:121" ht="21.6" customHeight="1" x14ac:dyDescent="0.8">
      <c r="N22" s="76"/>
      <c r="O22" s="76"/>
      <c r="P22" s="76"/>
      <c r="Q22" s="76"/>
      <c r="R22" s="76"/>
      <c r="S22" s="76"/>
      <c r="T22" s="46"/>
      <c r="BH22" s="76"/>
      <c r="BI22" s="76"/>
      <c r="BJ22" s="76"/>
      <c r="BK22" s="76"/>
      <c r="BL22" s="76"/>
      <c r="BM22" s="76"/>
      <c r="BN22" s="76"/>
      <c r="BO22" s="76"/>
      <c r="BP22" s="46"/>
      <c r="BQ22" s="46"/>
      <c r="BR22" s="46"/>
      <c r="DL22" s="94"/>
      <c r="DM22" s="94"/>
      <c r="DN22" s="95"/>
      <c r="DO22" s="96"/>
      <c r="DP22" s="96"/>
      <c r="DQ22" s="96"/>
    </row>
    <row r="23" spans="14:121" ht="21.6" customHeight="1" x14ac:dyDescent="0.8">
      <c r="N23" s="76"/>
      <c r="O23" s="76"/>
      <c r="P23" s="76"/>
      <c r="Q23" s="76"/>
      <c r="R23" s="76"/>
      <c r="S23" s="76"/>
      <c r="BH23" s="76"/>
      <c r="BI23" s="76"/>
      <c r="BJ23" s="76"/>
      <c r="BK23" s="76"/>
      <c r="BL23" s="76"/>
      <c r="BM23" s="76"/>
      <c r="BN23" s="76"/>
      <c r="BO23" s="76"/>
      <c r="BP23" s="46"/>
      <c r="BQ23" s="46"/>
      <c r="BR23" s="46"/>
      <c r="DL23" s="94"/>
      <c r="DM23" s="94"/>
      <c r="DN23" s="95"/>
      <c r="DO23" s="96"/>
      <c r="DP23" s="96"/>
      <c r="DQ23" s="96"/>
    </row>
    <row r="24" spans="14:121" ht="21.6" customHeight="1" x14ac:dyDescent="0.8">
      <c r="BH24" s="76"/>
      <c r="BI24" s="76"/>
      <c r="BJ24" s="76"/>
      <c r="BK24" s="76"/>
      <c r="BL24" s="76"/>
      <c r="BM24" s="76"/>
      <c r="BN24" s="76"/>
      <c r="BO24" s="76"/>
      <c r="DL24" s="94"/>
      <c r="DM24" s="94"/>
      <c r="DN24" s="95"/>
      <c r="DO24" s="96"/>
      <c r="DP24" s="96"/>
      <c r="DQ24" s="96"/>
    </row>
    <row r="25" spans="14:121" ht="21.6" customHeight="1" x14ac:dyDescent="0.8">
      <c r="DL25" s="94"/>
      <c r="DM25" s="94"/>
      <c r="DN25" s="95"/>
      <c r="DO25" s="96"/>
      <c r="DP25" s="96"/>
      <c r="DQ25" s="96"/>
    </row>
    <row r="26" spans="14:121" ht="21.6" customHeight="1" x14ac:dyDescent="0.8">
      <c r="DL26" s="94"/>
      <c r="DM26" s="94"/>
      <c r="DN26" s="95"/>
      <c r="DO26" s="96"/>
      <c r="DP26" s="96"/>
      <c r="DQ26" s="96"/>
    </row>
    <row r="27" spans="14:121" ht="21.6" customHeight="1" x14ac:dyDescent="0.8">
      <c r="BH27" s="76" t="str">
        <f>HYPERLINK(TEXT($BC$66,"")&amp;"\"&amp;TEXT($BC$67,"")&amp;"#74","Operator Message Logic Block")</f>
        <v>Operator Message Logic Block</v>
      </c>
      <c r="BI27" s="76"/>
      <c r="BJ27" s="76"/>
      <c r="BK27" s="76"/>
      <c r="BL27" s="76"/>
      <c r="BM27" s="76"/>
      <c r="BN27" s="76"/>
      <c r="BO27" s="76"/>
      <c r="DL27" s="94"/>
      <c r="DM27" s="94"/>
      <c r="DN27" s="95"/>
      <c r="DO27" s="96"/>
      <c r="DP27" s="96"/>
      <c r="DQ27" s="96"/>
    </row>
    <row r="28" spans="14:121" ht="21.6" customHeight="1" x14ac:dyDescent="0.8">
      <c r="BH28" s="76"/>
      <c r="BI28" s="76"/>
      <c r="BJ28" s="76"/>
      <c r="BK28" s="76"/>
      <c r="BL28" s="76"/>
      <c r="BM28" s="76"/>
      <c r="BN28" s="76"/>
      <c r="BO28" s="76"/>
      <c r="BP28" s="46"/>
      <c r="BQ28" s="46"/>
      <c r="BR28" s="46"/>
    </row>
    <row r="29" spans="14:121" ht="21.6" customHeight="1" x14ac:dyDescent="0.8">
      <c r="N29" s="76" t="str">
        <f>HYPERLINK(TEXT($BC$66,"")&amp;"\"&amp;TEXT($BC$67,"")&amp;"#67","Time Clock/Scheduler Logic Block")</f>
        <v>Time Clock/Scheduler Logic Block</v>
      </c>
      <c r="O29" s="76"/>
      <c r="P29" s="76"/>
      <c r="Q29" s="76"/>
      <c r="R29" s="76"/>
      <c r="S29" s="76"/>
      <c r="T29" s="76"/>
      <c r="U29" s="76"/>
      <c r="BH29" s="76"/>
      <c r="BI29" s="76"/>
      <c r="BJ29" s="76"/>
      <c r="BK29" s="76"/>
      <c r="BL29" s="76"/>
      <c r="BM29" s="76"/>
      <c r="BN29" s="76"/>
      <c r="BO29" s="76"/>
      <c r="BP29" s="46"/>
      <c r="BQ29" s="46"/>
      <c r="BR29" s="46"/>
      <c r="DL29" s="98" t="s">
        <v>14</v>
      </c>
      <c r="DM29" s="98"/>
      <c r="DN29" s="98"/>
      <c r="DO29" s="98"/>
      <c r="DP29" s="98"/>
      <c r="DQ29" s="98"/>
    </row>
    <row r="30" spans="14:121" ht="21.6" customHeight="1" x14ac:dyDescent="0.8">
      <c r="N30" s="76"/>
      <c r="O30" s="76"/>
      <c r="P30" s="76"/>
      <c r="Q30" s="76"/>
      <c r="R30" s="76"/>
      <c r="S30" s="76"/>
      <c r="T30" s="76"/>
      <c r="U30" s="76"/>
      <c r="V30" s="46"/>
      <c r="BH30" s="76"/>
      <c r="BI30" s="76"/>
      <c r="BJ30" s="76"/>
      <c r="BK30" s="76"/>
      <c r="BL30" s="76"/>
      <c r="BM30" s="76"/>
      <c r="BN30" s="76"/>
      <c r="BO30" s="76"/>
      <c r="DL30" s="98"/>
      <c r="DM30" s="98"/>
      <c r="DN30" s="98"/>
      <c r="DO30" s="98"/>
      <c r="DP30" s="98"/>
      <c r="DQ30" s="98"/>
    </row>
    <row r="31" spans="14:121" ht="21.6" customHeight="1" x14ac:dyDescent="0.8">
      <c r="N31" s="76"/>
      <c r="O31" s="76"/>
      <c r="P31" s="76"/>
      <c r="Q31" s="76"/>
      <c r="R31" s="76"/>
      <c r="S31" s="76"/>
      <c r="T31" s="76"/>
      <c r="U31" s="76"/>
      <c r="V31" s="46"/>
      <c r="DL31" s="98"/>
      <c r="DM31" s="98"/>
      <c r="DN31" s="98"/>
      <c r="DO31" s="98"/>
      <c r="DP31" s="98"/>
      <c r="DQ31" s="98"/>
    </row>
    <row r="32" spans="14:121" ht="21.6" customHeight="1" x14ac:dyDescent="0.8">
      <c r="N32" s="76"/>
      <c r="O32" s="76"/>
      <c r="P32" s="76"/>
      <c r="Q32" s="76"/>
      <c r="R32" s="76"/>
      <c r="S32" s="76"/>
      <c r="T32" s="76"/>
      <c r="U32" s="76"/>
      <c r="DL32" s="98"/>
      <c r="DM32" s="98"/>
      <c r="DN32" s="98"/>
      <c r="DO32" s="98"/>
      <c r="DP32" s="98"/>
      <c r="DQ32" s="98"/>
    </row>
    <row r="33" spans="14:121" ht="21.6" customHeight="1" x14ac:dyDescent="0.8">
      <c r="DL33" s="99" t="s">
        <v>15</v>
      </c>
      <c r="DM33" s="99"/>
      <c r="DN33" s="99"/>
      <c r="DO33" s="99"/>
      <c r="DP33" s="99"/>
      <c r="DQ33" s="99"/>
    </row>
    <row r="34" spans="14:121" ht="21.6" customHeight="1" x14ac:dyDescent="0.8">
      <c r="DL34" s="99"/>
      <c r="DM34" s="99"/>
      <c r="DN34" s="99"/>
      <c r="DO34" s="99"/>
      <c r="DP34" s="99"/>
      <c r="DQ34" s="99"/>
    </row>
    <row r="35" spans="14:121" ht="21.6" customHeight="1" x14ac:dyDescent="0.8">
      <c r="BH35" s="76" t="str">
        <f>HYPERLINK(TEXT($BC$66,"")&amp;"\"&amp;TEXT($BC$67,"")&amp;"#74","Run Time Monitor Logic Block")</f>
        <v>Run Time Monitor Logic Block</v>
      </c>
      <c r="BI35" s="76"/>
      <c r="BJ35" s="76"/>
      <c r="BK35" s="76"/>
      <c r="BL35" s="76"/>
      <c r="BM35" s="76"/>
      <c r="DL35" s="99"/>
      <c r="DM35" s="99"/>
      <c r="DN35" s="99"/>
      <c r="DO35" s="99"/>
      <c r="DP35" s="99"/>
      <c r="DQ35" s="99"/>
    </row>
    <row r="36" spans="14:121" ht="21.6" customHeight="1" x14ac:dyDescent="0.8">
      <c r="BF36" s="46"/>
      <c r="BG36" s="46"/>
      <c r="BH36" s="76"/>
      <c r="BI36" s="76"/>
      <c r="BJ36" s="76"/>
      <c r="BK36" s="76"/>
      <c r="BL36" s="76"/>
      <c r="BM36" s="76"/>
      <c r="DL36" s="99"/>
      <c r="DM36" s="99"/>
      <c r="DN36" s="99"/>
      <c r="DO36" s="99"/>
      <c r="DP36" s="99"/>
      <c r="DQ36" s="99"/>
    </row>
    <row r="37" spans="14:121" ht="21.6" customHeight="1" x14ac:dyDescent="0.8">
      <c r="BF37" s="46"/>
      <c r="BG37" s="46"/>
      <c r="BH37" s="76"/>
      <c r="BI37" s="76"/>
      <c r="BJ37" s="76"/>
      <c r="BK37" s="76"/>
      <c r="BL37" s="76"/>
      <c r="BM37" s="76"/>
      <c r="DL37" s="99"/>
      <c r="DM37" s="99"/>
      <c r="DN37" s="99"/>
      <c r="DO37" s="99"/>
      <c r="DP37" s="99"/>
      <c r="DQ37" s="99"/>
    </row>
    <row r="38" spans="14:121" ht="21.6" customHeight="1" x14ac:dyDescent="0.8">
      <c r="N38" s="76" t="str">
        <f>HYPERLINK(TEXT($BC$66,"")&amp;"\"&amp;TEXT($BC$67,"")&amp;"#68","On Delay Logic Block")</f>
        <v>On Delay Logic Block</v>
      </c>
      <c r="O38" s="76"/>
      <c r="P38" s="76"/>
      <c r="Q38" s="76"/>
      <c r="R38" s="76"/>
      <c r="S38" s="76"/>
      <c r="BH38" s="76"/>
      <c r="BI38" s="76"/>
      <c r="BJ38" s="76"/>
      <c r="BK38" s="76"/>
      <c r="BL38" s="76"/>
      <c r="BM38" s="76"/>
      <c r="DL38" s="88" t="s">
        <v>16</v>
      </c>
      <c r="DM38" s="88"/>
      <c r="DN38" s="88"/>
      <c r="DO38" s="88"/>
      <c r="DP38" s="88"/>
      <c r="DQ38" s="88"/>
    </row>
    <row r="39" spans="14:121" ht="21.6" customHeight="1" x14ac:dyDescent="0.8">
      <c r="N39" s="76"/>
      <c r="O39" s="76"/>
      <c r="P39" s="76"/>
      <c r="Q39" s="76"/>
      <c r="R39" s="76"/>
      <c r="S39" s="76"/>
      <c r="T39" s="46"/>
      <c r="DL39" s="89">
        <v>37519</v>
      </c>
      <c r="DM39" s="89"/>
      <c r="DN39" s="89"/>
      <c r="DO39" s="89"/>
      <c r="DP39" s="89"/>
      <c r="DQ39" s="89"/>
    </row>
    <row r="40" spans="14:121" ht="21.6" customHeight="1" x14ac:dyDescent="0.8">
      <c r="N40" s="76"/>
      <c r="O40" s="76"/>
      <c r="P40" s="76"/>
      <c r="Q40" s="76"/>
      <c r="R40" s="76"/>
      <c r="S40" s="76"/>
      <c r="T40" s="46"/>
      <c r="DL40" s="88" t="s">
        <v>8</v>
      </c>
      <c r="DM40" s="88"/>
      <c r="DN40" s="88"/>
      <c r="DO40" s="88"/>
      <c r="DP40" s="88"/>
      <c r="DQ40" s="88"/>
    </row>
    <row r="41" spans="14:121" ht="21.6" customHeight="1" x14ac:dyDescent="0.8">
      <c r="N41" s="76"/>
      <c r="O41" s="76"/>
      <c r="P41" s="76"/>
      <c r="Q41" s="76"/>
      <c r="R41" s="76"/>
      <c r="S41" s="76"/>
      <c r="DG41" s="50"/>
      <c r="DH41" s="50"/>
      <c r="DL41" s="87" t="s">
        <v>10</v>
      </c>
      <c r="DM41" s="87"/>
      <c r="DN41" s="87"/>
      <c r="DO41" s="87"/>
      <c r="DP41" s="87"/>
      <c r="DQ41" s="87"/>
    </row>
    <row r="42" spans="14:121" ht="21.6" customHeight="1" x14ac:dyDescent="0.8">
      <c r="BH42" s="76" t="str">
        <f>HYPERLINK(TEXT($BC$66,"")&amp;"\"&amp;TEXT($BC$67,"")&amp;"#81","Hard Wired Safety")</f>
        <v>Hard Wired Safety</v>
      </c>
      <c r="BI42" s="76"/>
      <c r="BJ42" s="76"/>
      <c r="BK42" s="76"/>
      <c r="BL42" s="76"/>
      <c r="BM42" s="76"/>
      <c r="DG42" s="50"/>
      <c r="DH42" s="50"/>
      <c r="DL42" s="86" t="s">
        <v>9</v>
      </c>
      <c r="DM42" s="86"/>
      <c r="DN42" s="86"/>
      <c r="DO42" s="86"/>
      <c r="DP42" s="86"/>
      <c r="DQ42" s="86"/>
    </row>
    <row r="43" spans="14:121" ht="21.6" customHeight="1" x14ac:dyDescent="0.8">
      <c r="BH43" s="76"/>
      <c r="BI43" s="76"/>
      <c r="BJ43" s="76"/>
      <c r="BK43" s="76"/>
      <c r="BL43" s="76"/>
      <c r="BM43" s="76"/>
      <c r="DL43" s="87" t="s">
        <v>11</v>
      </c>
      <c r="DM43" s="87"/>
      <c r="DN43" s="87"/>
      <c r="DO43" s="87"/>
      <c r="DP43" s="87"/>
      <c r="DQ43" s="87"/>
    </row>
    <row r="44" spans="14:121" ht="21.6" customHeight="1" x14ac:dyDescent="0.8">
      <c r="BH44" s="76"/>
      <c r="BI44" s="76"/>
      <c r="BJ44" s="76"/>
      <c r="BK44" s="76"/>
      <c r="BL44" s="76"/>
      <c r="BM44" s="76"/>
      <c r="DL44" s="97" t="s">
        <v>12</v>
      </c>
      <c r="DM44" s="97"/>
      <c r="DN44" s="97" t="s">
        <v>13</v>
      </c>
      <c r="DO44" s="97"/>
      <c r="DP44" s="97"/>
      <c r="DQ44" s="97"/>
    </row>
    <row r="45" spans="14:121" ht="21.6" customHeight="1" x14ac:dyDescent="0.8">
      <c r="BH45" s="76"/>
      <c r="BI45" s="76"/>
      <c r="BJ45" s="76"/>
      <c r="BK45" s="76"/>
      <c r="BL45" s="76"/>
      <c r="BM45" s="76"/>
    </row>
    <row r="46" spans="14:121" ht="21.6" customHeight="1" x14ac:dyDescent="0.8">
      <c r="N46" s="76" t="str">
        <f>HYPERLINK(TEXT($BC$66,"")&amp;"\"&amp;TEXT($BC$67,"")&amp;"#69","Off Delay Logic Block")</f>
        <v>Off Delay Logic Block</v>
      </c>
      <c r="O46" s="76"/>
      <c r="P46" s="76"/>
      <c r="Q46" s="76"/>
      <c r="R46" s="76"/>
      <c r="S46" s="76"/>
    </row>
    <row r="47" spans="14:121" ht="21.6" customHeight="1" x14ac:dyDescent="0.8">
      <c r="N47" s="76"/>
      <c r="O47" s="76"/>
      <c r="P47" s="76"/>
      <c r="Q47" s="76"/>
      <c r="R47" s="76"/>
      <c r="S47" s="76"/>
      <c r="T47" s="46"/>
      <c r="U47" s="46"/>
      <c r="DL47" s="2"/>
      <c r="DM47" s="2"/>
      <c r="DN47" s="2"/>
      <c r="DO47" s="2"/>
      <c r="DP47" s="2"/>
      <c r="DQ47" s="2"/>
    </row>
    <row r="48" spans="14:121" ht="21.6" customHeight="1" x14ac:dyDescent="0.8">
      <c r="N48" s="76"/>
      <c r="O48" s="76"/>
      <c r="P48" s="76"/>
      <c r="Q48" s="76"/>
      <c r="R48" s="76"/>
      <c r="S48" s="76"/>
      <c r="T48" s="46"/>
      <c r="U48" s="46"/>
      <c r="DL48" s="2"/>
      <c r="DM48" s="2"/>
      <c r="DN48" s="2"/>
      <c r="DO48" s="2"/>
      <c r="DP48" s="2"/>
      <c r="DQ48" s="2"/>
    </row>
    <row r="49" spans="14:121" ht="21.6" customHeight="1" x14ac:dyDescent="0.8">
      <c r="N49" s="76"/>
      <c r="O49" s="76"/>
      <c r="P49" s="76"/>
      <c r="Q49" s="76"/>
      <c r="R49" s="76"/>
      <c r="S49" s="76"/>
      <c r="DL49" s="2"/>
      <c r="DM49" s="2"/>
      <c r="DN49" s="2"/>
      <c r="DO49" s="2"/>
      <c r="DP49" s="2"/>
      <c r="DQ49" s="2"/>
    </row>
    <row r="50" spans="14:121" ht="21.6" customHeight="1" x14ac:dyDescent="0.8">
      <c r="DL50" s="2"/>
      <c r="DM50" s="2"/>
      <c r="DN50" s="2"/>
      <c r="DO50" s="2"/>
      <c r="DP50" s="2"/>
      <c r="DQ50" s="2"/>
    </row>
    <row r="51" spans="14:121" ht="21.6" customHeight="1" x14ac:dyDescent="0.8">
      <c r="DL51" s="2"/>
      <c r="DM51" s="2"/>
      <c r="DN51" s="2"/>
      <c r="DO51" s="2"/>
      <c r="DP51" s="2"/>
      <c r="DQ51" s="2"/>
    </row>
    <row r="52" spans="14:121" ht="21.6" customHeight="1" x14ac:dyDescent="0.8">
      <c r="DL52" s="2"/>
      <c r="DM52" s="2"/>
      <c r="DN52" s="2"/>
      <c r="DO52" s="2"/>
      <c r="DP52" s="2"/>
      <c r="DQ52" s="2"/>
    </row>
    <row r="53" spans="14:121" ht="21.6" customHeight="1" x14ac:dyDescent="0.8">
      <c r="N53" s="76" t="str">
        <f>HYPERLINK(TEXT($BC$66,"")&amp;"\"&amp;TEXT($BC$67,"")&amp;"#71","Latch On Logic Block")</f>
        <v>Latch On Logic Block</v>
      </c>
      <c r="O53" s="76"/>
      <c r="P53" s="76"/>
      <c r="Q53" s="76"/>
      <c r="R53" s="76"/>
      <c r="S53" s="76"/>
      <c r="DL53" s="2"/>
      <c r="DM53" s="2"/>
      <c r="DN53" s="2"/>
      <c r="DO53" s="2"/>
      <c r="DP53" s="2"/>
      <c r="DQ53" s="2"/>
    </row>
    <row r="54" spans="14:121" ht="21.6" customHeight="1" x14ac:dyDescent="0.8">
      <c r="N54" s="76"/>
      <c r="O54" s="76"/>
      <c r="P54" s="76"/>
      <c r="Q54" s="76"/>
      <c r="R54" s="76"/>
      <c r="S54" s="76"/>
      <c r="DL54" s="2"/>
      <c r="DM54" s="2"/>
      <c r="DN54" s="2"/>
      <c r="DO54" s="2"/>
      <c r="DP54" s="2"/>
      <c r="DQ54" s="2"/>
    </row>
    <row r="55" spans="14:121" ht="21.6" customHeight="1" x14ac:dyDescent="0.8">
      <c r="N55" s="76"/>
      <c r="O55" s="76"/>
      <c r="P55" s="76"/>
      <c r="Q55" s="76"/>
      <c r="R55" s="76"/>
      <c r="S55" s="76"/>
      <c r="DL55" s="2"/>
      <c r="DM55" s="2"/>
      <c r="DN55" s="2"/>
      <c r="DO55" s="2"/>
      <c r="DP55" s="2"/>
      <c r="DQ55" s="2"/>
    </row>
    <row r="56" spans="14:121" ht="21.6" customHeight="1" x14ac:dyDescent="0.8">
      <c r="N56" s="76"/>
      <c r="O56" s="76"/>
      <c r="P56" s="76"/>
      <c r="Q56" s="76"/>
      <c r="R56" s="76"/>
      <c r="S56" s="76"/>
      <c r="DM56" s="3"/>
      <c r="DN56" s="3"/>
      <c r="DO56" s="3"/>
      <c r="DP56" s="3"/>
      <c r="DQ56" s="3"/>
    </row>
    <row r="57" spans="14:121" ht="21.6" customHeight="1" x14ac:dyDescent="0.8">
      <c r="DL57" s="3"/>
      <c r="DM57" s="3"/>
      <c r="DN57" s="3"/>
      <c r="DO57" s="3"/>
      <c r="DP57" s="3"/>
      <c r="DQ57" s="3"/>
    </row>
    <row r="58" spans="14:121" ht="21.6" customHeight="1" x14ac:dyDescent="0.8">
      <c r="DL58" s="3"/>
      <c r="DM58" s="3"/>
      <c r="DN58" s="3"/>
      <c r="DO58" s="3"/>
      <c r="DP58" s="3"/>
      <c r="DQ58" s="3"/>
    </row>
    <row r="59" spans="14:121" ht="21.6" customHeight="1" x14ac:dyDescent="0.8">
      <c r="N59" s="76" t="str">
        <f>HYPERLINK(TEXT($BC$66,"")&amp;"\"&amp;TEXT($BC$67,"")&amp;"#72","Latch Off Logic Block")</f>
        <v>Latch Off Logic Block</v>
      </c>
      <c r="O59" s="76"/>
      <c r="P59" s="76"/>
      <c r="Q59" s="76"/>
      <c r="R59" s="76"/>
      <c r="S59" s="76"/>
      <c r="DL59" s="3"/>
      <c r="DM59" s="3"/>
      <c r="DN59" s="3"/>
      <c r="DO59" s="3"/>
      <c r="DP59" s="3"/>
      <c r="DQ59" s="3"/>
    </row>
    <row r="60" spans="14:121" ht="21.6" customHeight="1" x14ac:dyDescent="0.8">
      <c r="N60" s="76"/>
      <c r="O60" s="76"/>
      <c r="P60" s="76"/>
      <c r="Q60" s="76"/>
      <c r="R60" s="76"/>
      <c r="S60" s="76"/>
      <c r="DL60" s="3"/>
      <c r="DM60" s="3"/>
      <c r="DN60" s="3"/>
      <c r="DO60" s="3"/>
      <c r="DP60" s="3"/>
      <c r="DQ60" s="3"/>
    </row>
    <row r="61" spans="14:121" ht="21.6" customHeight="1" x14ac:dyDescent="0.8">
      <c r="N61" s="76"/>
      <c r="O61" s="76"/>
      <c r="P61" s="76"/>
      <c r="Q61" s="76"/>
      <c r="R61" s="76"/>
      <c r="S61" s="76"/>
      <c r="DL61" s="3"/>
      <c r="DM61" s="3"/>
      <c r="DN61" s="3"/>
      <c r="DO61" s="3"/>
      <c r="DP61" s="3"/>
      <c r="DQ61" s="3"/>
    </row>
    <row r="62" spans="14:121" ht="21.6" customHeight="1" x14ac:dyDescent="0.8">
      <c r="N62" s="76"/>
      <c r="O62" s="76"/>
      <c r="P62" s="76"/>
      <c r="Q62" s="76"/>
      <c r="R62" s="76"/>
      <c r="S62" s="76"/>
      <c r="DL62" s="93" t="s">
        <v>4</v>
      </c>
      <c r="DM62" s="93"/>
      <c r="DN62" s="93"/>
      <c r="DO62" s="93"/>
      <c r="DP62" s="93"/>
      <c r="DQ62" s="93"/>
    </row>
    <row r="63" spans="14:121" ht="21.6" customHeight="1" x14ac:dyDescent="0.8">
      <c r="DL63" s="93"/>
      <c r="DM63" s="93"/>
      <c r="DN63" s="93"/>
      <c r="DO63" s="93"/>
      <c r="DP63" s="93"/>
      <c r="DQ63" s="93"/>
    </row>
    <row r="64" spans="14:121" ht="21.6" customHeight="1" x14ac:dyDescent="0.8">
      <c r="DL64" s="93"/>
      <c r="DM64" s="93"/>
      <c r="DN64" s="93"/>
      <c r="DO64" s="93"/>
      <c r="DP64" s="93"/>
      <c r="DQ64" s="93"/>
    </row>
    <row r="65" spans="2:121" ht="21.6" customHeight="1" x14ac:dyDescent="0.8">
      <c r="DL65" s="92" t="s">
        <v>25</v>
      </c>
      <c r="DM65" s="92"/>
      <c r="DN65" s="92"/>
      <c r="DO65" s="92"/>
      <c r="DP65" s="92"/>
      <c r="DQ65" s="92"/>
    </row>
    <row r="66" spans="2:121" ht="21.6" customHeight="1" x14ac:dyDescent="0.8">
      <c r="AO66" s="77" t="s">
        <v>27</v>
      </c>
      <c r="AP66" s="77"/>
      <c r="AQ66" s="77"/>
      <c r="AR66" s="77"/>
      <c r="AS66" s="77"/>
      <c r="AT66" s="77"/>
      <c r="AU66" s="77"/>
      <c r="AV66" s="77"/>
      <c r="AW66" s="77"/>
      <c r="AX66" s="77"/>
      <c r="AY66" s="77"/>
      <c r="AZ66" s="77"/>
      <c r="BA66" s="77"/>
      <c r="BB66" s="77"/>
      <c r="BC66" s="101" t="str">
        <f>'TC-00 Symbols'!AV66</f>
        <v>D:\FDE Tools\Logic Diagrams\Logic Diagram Tool</v>
      </c>
      <c r="BD66" s="101"/>
      <c r="BE66" s="101"/>
      <c r="BF66" s="101"/>
      <c r="BG66" s="101"/>
      <c r="BH66" s="101"/>
      <c r="BI66" s="101"/>
      <c r="BJ66" s="101"/>
      <c r="BK66" s="101"/>
      <c r="BL66" s="101"/>
      <c r="BM66" s="101"/>
      <c r="BN66" s="101"/>
      <c r="BO66" s="101"/>
      <c r="BP66" s="101"/>
      <c r="BQ66" s="101"/>
      <c r="BR66" s="101"/>
      <c r="BS66" s="101"/>
      <c r="BT66" s="101"/>
      <c r="BU66" s="101"/>
      <c r="DL66" s="92"/>
      <c r="DM66" s="92"/>
      <c r="DN66" s="92"/>
      <c r="DO66" s="92"/>
      <c r="DP66" s="92"/>
      <c r="DQ66" s="92"/>
    </row>
    <row r="67" spans="2:121" ht="21.6" customHeight="1" x14ac:dyDescent="0.8">
      <c r="AO67" s="77" t="s">
        <v>28</v>
      </c>
      <c r="AP67" s="77"/>
      <c r="AQ67" s="77"/>
      <c r="AR67" s="77"/>
      <c r="AS67" s="77"/>
      <c r="AT67" s="77"/>
      <c r="AU67" s="77"/>
      <c r="AV67" s="77"/>
      <c r="AW67" s="77"/>
      <c r="AX67" s="77"/>
      <c r="AY67" s="77"/>
      <c r="AZ67" s="77"/>
      <c r="BA67" s="77"/>
      <c r="BB67" s="77"/>
      <c r="BC67" s="101" t="str">
        <f>'TC-00 Symbols'!AV67</f>
        <v>Logic Diagram Symbols v9.ppsx</v>
      </c>
      <c r="BD67" s="101"/>
      <c r="BE67" s="101"/>
      <c r="BF67" s="101"/>
      <c r="BG67" s="101"/>
      <c r="BH67" s="101"/>
      <c r="BI67" s="101"/>
      <c r="BJ67" s="101"/>
      <c r="BK67" s="101"/>
      <c r="BL67" s="101"/>
      <c r="BM67" s="101"/>
      <c r="BN67" s="101"/>
      <c r="BO67" s="101"/>
      <c r="BP67" s="101"/>
      <c r="BQ67" s="101"/>
      <c r="BR67" s="101"/>
      <c r="BS67" s="101"/>
      <c r="BT67" s="101"/>
      <c r="BU67" s="101"/>
      <c r="DL67" s="91" t="s">
        <v>3</v>
      </c>
      <c r="DM67" s="91"/>
      <c r="DN67" s="91"/>
      <c r="DO67" s="91"/>
      <c r="DP67" s="91"/>
      <c r="DQ67" s="91"/>
    </row>
    <row r="68" spans="2:121" ht="21.6" customHeight="1" x14ac:dyDescent="0.8">
      <c r="DL68" s="91"/>
      <c r="DM68" s="91"/>
      <c r="DN68" s="91"/>
      <c r="DO68" s="91"/>
      <c r="DP68" s="91"/>
      <c r="DQ68" s="91"/>
    </row>
    <row r="71" spans="2:121" ht="21.6" customHeight="1" x14ac:dyDescent="1.25">
      <c r="B71" s="40" t="s">
        <v>77</v>
      </c>
    </row>
  </sheetData>
  <mergeCells count="36">
    <mergeCell ref="E5:AJ6"/>
    <mergeCell ref="AQ5:BV6"/>
    <mergeCell ref="DL44:DM44"/>
    <mergeCell ref="DN44:DQ44"/>
    <mergeCell ref="DL62:DQ64"/>
    <mergeCell ref="DL39:DQ39"/>
    <mergeCell ref="DL40:DQ40"/>
    <mergeCell ref="DL41:DQ41"/>
    <mergeCell ref="DL42:DQ42"/>
    <mergeCell ref="DL43:DQ43"/>
    <mergeCell ref="DL29:DQ32"/>
    <mergeCell ref="DL33:DQ37"/>
    <mergeCell ref="DL38:DQ38"/>
    <mergeCell ref="DL2:DM27"/>
    <mergeCell ref="DN2:DN27"/>
    <mergeCell ref="DO2:DQ27"/>
    <mergeCell ref="AO67:BB67"/>
    <mergeCell ref="BC67:BU67"/>
    <mergeCell ref="DL65:DQ66"/>
    <mergeCell ref="DL67:DQ68"/>
    <mergeCell ref="AO66:BB66"/>
    <mergeCell ref="BC66:BU66"/>
    <mergeCell ref="N53:S56"/>
    <mergeCell ref="N59:S62"/>
    <mergeCell ref="BH9:BO12"/>
    <mergeCell ref="BH15:BO18"/>
    <mergeCell ref="BH21:BO24"/>
    <mergeCell ref="BH27:BO30"/>
    <mergeCell ref="BH35:BM38"/>
    <mergeCell ref="N11:S14"/>
    <mergeCell ref="N20:S23"/>
    <mergeCell ref="N29:U32"/>
    <mergeCell ref="N38:S41"/>
    <mergeCell ref="N46:S49"/>
    <mergeCell ref="AI10:AN13"/>
    <mergeCell ref="BH42:BM45"/>
  </mergeCells>
  <hyperlinks>
    <hyperlink ref="DG41:DH42" r:id="rId1" location="23" display="If" xr:uid="{00000000-0004-0000-0300-000000000000}"/>
  </hyperlinks>
  <pageMargins left="0.25" right="0.25" top="1" bottom="0.25" header="0" footer="0"/>
  <pageSetup paperSize="249" orientation="portrait" horizontalDpi="1200" verticalDpi="1200" r:id="rId2"/>
  <drawing r:id="rId3"/>
  <legacyDrawing r:id="rId4"/>
  <controls>
    <mc:AlternateContent xmlns:mc="http://schemas.openxmlformats.org/markup-compatibility/2006">
      <mc:Choice Requires="x14">
        <control shapeId="4101" r:id="rId5" name="CommandButton5">
          <controlPr defaultSize="0" autoLine="0" r:id="rId6">
            <anchor moveWithCells="1">
              <from>
                <xdr:col>32</xdr:col>
                <xdr:colOff>0</xdr:colOff>
                <xdr:row>65</xdr:row>
                <xdr:rowOff>0</xdr:rowOff>
              </from>
              <to>
                <xdr:col>37</xdr:col>
                <xdr:colOff>247650</xdr:colOff>
                <xdr:row>66</xdr:row>
                <xdr:rowOff>259080</xdr:rowOff>
              </to>
            </anchor>
          </controlPr>
        </control>
      </mc:Choice>
      <mc:Fallback>
        <control shapeId="4101" r:id="rId5" name="CommandButton5"/>
      </mc:Fallback>
    </mc:AlternateContent>
    <mc:AlternateContent xmlns:mc="http://schemas.openxmlformats.org/markup-compatibility/2006">
      <mc:Choice Requires="x14">
        <control shapeId="4100" r:id="rId7" name="CommandButton4">
          <controlPr defaultSize="0" autoLine="0" r:id="rId8">
            <anchor moveWithCells="1">
              <from>
                <xdr:col>25</xdr:col>
                <xdr:colOff>0</xdr:colOff>
                <xdr:row>65</xdr:row>
                <xdr:rowOff>0</xdr:rowOff>
              </from>
              <to>
                <xdr:col>30</xdr:col>
                <xdr:colOff>247650</xdr:colOff>
                <xdr:row>66</xdr:row>
                <xdr:rowOff>259080</xdr:rowOff>
              </to>
            </anchor>
          </controlPr>
        </control>
      </mc:Choice>
      <mc:Fallback>
        <control shapeId="4100" r:id="rId7" name="CommandButton4"/>
      </mc:Fallback>
    </mc:AlternateContent>
    <mc:AlternateContent xmlns:mc="http://schemas.openxmlformats.org/markup-compatibility/2006">
      <mc:Choice Requires="x14">
        <control shapeId="4099" r:id="rId9" name="CommandButton3">
          <controlPr defaultSize="0" autoLine="0" r:id="rId10">
            <anchor moveWithCells="1">
              <from>
                <xdr:col>18</xdr:col>
                <xdr:colOff>0</xdr:colOff>
                <xdr:row>65</xdr:row>
                <xdr:rowOff>0</xdr:rowOff>
              </from>
              <to>
                <xdr:col>23</xdr:col>
                <xdr:colOff>247650</xdr:colOff>
                <xdr:row>66</xdr:row>
                <xdr:rowOff>259080</xdr:rowOff>
              </to>
            </anchor>
          </controlPr>
        </control>
      </mc:Choice>
      <mc:Fallback>
        <control shapeId="4099" r:id="rId9" name="CommandButton3"/>
      </mc:Fallback>
    </mc:AlternateContent>
    <mc:AlternateContent xmlns:mc="http://schemas.openxmlformats.org/markup-compatibility/2006">
      <mc:Choice Requires="x14">
        <control shapeId="4098" r:id="rId11" name="CommandButton1">
          <controlPr defaultSize="0" autoLine="0" r:id="rId12">
            <anchor moveWithCells="1">
              <from>
                <xdr:col>11</xdr:col>
                <xdr:colOff>0</xdr:colOff>
                <xdr:row>65</xdr:row>
                <xdr:rowOff>0</xdr:rowOff>
              </from>
              <to>
                <xdr:col>16</xdr:col>
                <xdr:colOff>247650</xdr:colOff>
                <xdr:row>66</xdr:row>
                <xdr:rowOff>259080</xdr:rowOff>
              </to>
            </anchor>
          </controlPr>
        </control>
      </mc:Choice>
      <mc:Fallback>
        <control shapeId="4098" r:id="rId11" name="CommandButton1"/>
      </mc:Fallback>
    </mc:AlternateContent>
    <mc:AlternateContent xmlns:mc="http://schemas.openxmlformats.org/markup-compatibility/2006">
      <mc:Choice Requires="x14">
        <control shapeId="4097" r:id="rId13" name="CommandButton2">
          <controlPr autoLine="0" r:id="rId14">
            <anchor moveWithCells="1">
              <from>
                <xdr:col>4</xdr:col>
                <xdr:colOff>0</xdr:colOff>
                <xdr:row>65</xdr:row>
                <xdr:rowOff>0</xdr:rowOff>
              </from>
              <to>
                <xdr:col>9</xdr:col>
                <xdr:colOff>247650</xdr:colOff>
                <xdr:row>66</xdr:row>
                <xdr:rowOff>259080</xdr:rowOff>
              </to>
            </anchor>
          </controlPr>
        </control>
      </mc:Choice>
      <mc:Fallback>
        <control shapeId="4097" r:id="rId13" name="CommandButton2"/>
      </mc:Fallback>
    </mc:AlternateContent>
  </control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632EAE-8C6D-450E-8E45-9BCCE9AB0B51}">
  <sheetPr codeName="Sheet5"/>
  <dimension ref="B2:DQ75"/>
  <sheetViews>
    <sheetView showGridLines="0" defaultGridColor="0" colorId="9" zoomScale="35" zoomScaleNormal="35" zoomScalePageLayoutView="30" workbookViewId="0">
      <selection activeCell="BB60" sqref="BB60:BB61"/>
    </sheetView>
  </sheetViews>
  <sheetFormatPr defaultColWidth="3.0859375" defaultRowHeight="21.6" customHeight="1" x14ac:dyDescent="0.8"/>
  <cols>
    <col min="1" max="16384" width="3.0859375" style="1"/>
  </cols>
  <sheetData>
    <row r="2" spans="116:121" ht="21.6" customHeight="1" x14ac:dyDescent="0.8">
      <c r="DL2" s="102" t="s">
        <v>5</v>
      </c>
      <c r="DM2" s="102"/>
      <c r="DN2" s="95" t="s">
        <v>6</v>
      </c>
      <c r="DO2" s="96" t="s">
        <v>7</v>
      </c>
      <c r="DP2" s="96"/>
      <c r="DQ2" s="96"/>
    </row>
    <row r="3" spans="116:121" ht="21.6" customHeight="1" x14ac:dyDescent="0.8">
      <c r="DL3" s="102"/>
      <c r="DM3" s="102"/>
      <c r="DN3" s="95"/>
      <c r="DO3" s="96"/>
      <c r="DP3" s="96"/>
      <c r="DQ3" s="96"/>
    </row>
    <row r="4" spans="116:121" ht="21.6" customHeight="1" x14ac:dyDescent="0.8">
      <c r="DL4" s="102"/>
      <c r="DM4" s="102"/>
      <c r="DN4" s="95"/>
      <c r="DO4" s="96"/>
      <c r="DP4" s="96"/>
      <c r="DQ4" s="96"/>
    </row>
    <row r="5" spans="116:121" ht="21.6" customHeight="1" x14ac:dyDescent="0.8">
      <c r="DL5" s="102"/>
      <c r="DM5" s="102"/>
      <c r="DN5" s="95"/>
      <c r="DO5" s="96"/>
      <c r="DP5" s="96"/>
      <c r="DQ5" s="96"/>
    </row>
    <row r="6" spans="116:121" ht="21.6" customHeight="1" x14ac:dyDescent="0.8">
      <c r="DL6" s="102"/>
      <c r="DM6" s="102"/>
      <c r="DN6" s="95"/>
      <c r="DO6" s="96"/>
      <c r="DP6" s="96"/>
      <c r="DQ6" s="96"/>
    </row>
    <row r="7" spans="116:121" ht="21.6" customHeight="1" x14ac:dyDescent="0.8">
      <c r="DL7" s="102"/>
      <c r="DM7" s="102"/>
      <c r="DN7" s="95"/>
      <c r="DO7" s="96"/>
      <c r="DP7" s="96"/>
      <c r="DQ7" s="96"/>
    </row>
    <row r="8" spans="116:121" ht="21.6" customHeight="1" x14ac:dyDescent="0.8">
      <c r="DL8" s="102"/>
      <c r="DM8" s="102"/>
      <c r="DN8" s="95"/>
      <c r="DO8" s="96"/>
      <c r="DP8" s="96"/>
      <c r="DQ8" s="96"/>
    </row>
    <row r="9" spans="116:121" ht="21.6" customHeight="1" x14ac:dyDescent="0.8">
      <c r="DL9" s="102"/>
      <c r="DM9" s="102"/>
      <c r="DN9" s="95"/>
      <c r="DO9" s="96"/>
      <c r="DP9" s="96"/>
      <c r="DQ9" s="96"/>
    </row>
    <row r="10" spans="116:121" ht="21.6" customHeight="1" x14ac:dyDescent="0.8">
      <c r="DL10" s="102"/>
      <c r="DM10" s="102"/>
      <c r="DN10" s="95"/>
      <c r="DO10" s="96"/>
      <c r="DP10" s="96"/>
      <c r="DQ10" s="96"/>
    </row>
    <row r="11" spans="116:121" ht="21.6" customHeight="1" x14ac:dyDescent="0.8">
      <c r="DL11" s="102"/>
      <c r="DM11" s="102"/>
      <c r="DN11" s="95"/>
      <c r="DO11" s="96"/>
      <c r="DP11" s="96"/>
      <c r="DQ11" s="96"/>
    </row>
    <row r="12" spans="116:121" ht="21.6" customHeight="1" x14ac:dyDescent="0.8">
      <c r="DL12" s="102"/>
      <c r="DM12" s="102"/>
      <c r="DN12" s="95"/>
      <c r="DO12" s="96"/>
      <c r="DP12" s="96"/>
      <c r="DQ12" s="96"/>
    </row>
    <row r="13" spans="116:121" ht="21.6" customHeight="1" x14ac:dyDescent="0.8">
      <c r="DL13" s="102"/>
      <c r="DM13" s="102"/>
      <c r="DN13" s="95"/>
      <c r="DO13" s="96"/>
      <c r="DP13" s="96"/>
      <c r="DQ13" s="96"/>
    </row>
    <row r="14" spans="116:121" ht="21.6" customHeight="1" x14ac:dyDescent="0.8">
      <c r="DL14" s="102"/>
      <c r="DM14" s="102"/>
      <c r="DN14" s="95"/>
      <c r="DO14" s="96"/>
      <c r="DP14" s="96"/>
      <c r="DQ14" s="96"/>
    </row>
    <row r="15" spans="116:121" ht="21.6" customHeight="1" x14ac:dyDescent="0.8">
      <c r="DL15" s="102"/>
      <c r="DM15" s="102"/>
      <c r="DN15" s="95"/>
      <c r="DO15" s="96"/>
      <c r="DP15" s="96"/>
      <c r="DQ15" s="96"/>
    </row>
    <row r="16" spans="116:121" ht="21.6" customHeight="1" x14ac:dyDescent="0.8">
      <c r="DL16" s="102"/>
      <c r="DM16" s="102"/>
      <c r="DN16" s="95"/>
      <c r="DO16" s="96"/>
      <c r="DP16" s="96"/>
      <c r="DQ16" s="96"/>
    </row>
    <row r="17" spans="116:121" ht="21.6" customHeight="1" x14ac:dyDescent="0.8">
      <c r="DL17" s="102"/>
      <c r="DM17" s="102"/>
      <c r="DN17" s="95"/>
      <c r="DO17" s="96"/>
      <c r="DP17" s="96"/>
      <c r="DQ17" s="96"/>
    </row>
    <row r="18" spans="116:121" ht="21.6" customHeight="1" x14ac:dyDescent="0.8">
      <c r="DL18" s="102"/>
      <c r="DM18" s="102"/>
      <c r="DN18" s="95"/>
      <c r="DO18" s="96"/>
      <c r="DP18" s="96"/>
      <c r="DQ18" s="96"/>
    </row>
    <row r="19" spans="116:121" ht="21.6" customHeight="1" x14ac:dyDescent="0.8">
      <c r="DL19" s="102"/>
      <c r="DM19" s="102"/>
      <c r="DN19" s="95"/>
      <c r="DO19" s="96"/>
      <c r="DP19" s="96"/>
      <c r="DQ19" s="96"/>
    </row>
    <row r="20" spans="116:121" ht="21.6" customHeight="1" x14ac:dyDescent="0.8">
      <c r="DL20" s="102"/>
      <c r="DM20" s="102"/>
      <c r="DN20" s="95"/>
      <c r="DO20" s="96"/>
      <c r="DP20" s="96"/>
      <c r="DQ20" s="96"/>
    </row>
    <row r="21" spans="116:121" ht="21.6" customHeight="1" x14ac:dyDescent="0.8">
      <c r="DL21" s="102"/>
      <c r="DM21" s="102"/>
      <c r="DN21" s="95"/>
      <c r="DO21" s="96"/>
      <c r="DP21" s="96"/>
      <c r="DQ21" s="96"/>
    </row>
    <row r="22" spans="116:121" ht="21.6" customHeight="1" x14ac:dyDescent="0.8">
      <c r="DL22" s="102"/>
      <c r="DM22" s="102"/>
      <c r="DN22" s="95"/>
      <c r="DO22" s="96"/>
      <c r="DP22" s="96"/>
      <c r="DQ22" s="96"/>
    </row>
    <row r="23" spans="116:121" ht="21.6" customHeight="1" x14ac:dyDescent="0.8">
      <c r="DL23" s="102"/>
      <c r="DM23" s="102"/>
      <c r="DN23" s="95"/>
      <c r="DO23" s="96"/>
      <c r="DP23" s="96"/>
      <c r="DQ23" s="96"/>
    </row>
    <row r="24" spans="116:121" ht="21.6" customHeight="1" x14ac:dyDescent="0.8">
      <c r="DL24" s="102"/>
      <c r="DM24" s="102"/>
      <c r="DN24" s="95"/>
      <c r="DO24" s="96"/>
      <c r="DP24" s="96"/>
      <c r="DQ24" s="96"/>
    </row>
    <row r="25" spans="116:121" ht="21.6" customHeight="1" x14ac:dyDescent="0.8">
      <c r="DL25" s="102"/>
      <c r="DM25" s="102"/>
      <c r="DN25" s="95"/>
      <c r="DO25" s="96"/>
      <c r="DP25" s="96"/>
      <c r="DQ25" s="96"/>
    </row>
    <row r="26" spans="116:121" ht="21.6" customHeight="1" x14ac:dyDescent="0.8">
      <c r="DL26" s="102"/>
      <c r="DM26" s="102"/>
      <c r="DN26" s="95"/>
      <c r="DO26" s="96"/>
      <c r="DP26" s="96"/>
      <c r="DQ26" s="96"/>
    </row>
    <row r="27" spans="116:121" ht="21.6" customHeight="1" x14ac:dyDescent="0.8">
      <c r="DL27" s="102"/>
      <c r="DM27" s="102"/>
      <c r="DN27" s="95"/>
      <c r="DO27" s="96"/>
      <c r="DP27" s="96"/>
      <c r="DQ27" s="96"/>
    </row>
    <row r="29" spans="116:121" ht="21.6" customHeight="1" x14ac:dyDescent="0.8">
      <c r="DL29" s="103" t="s">
        <v>14</v>
      </c>
      <c r="DM29" s="103"/>
      <c r="DN29" s="103"/>
      <c r="DO29" s="103"/>
      <c r="DP29" s="103"/>
      <c r="DQ29" s="103"/>
    </row>
    <row r="30" spans="116:121" ht="21.6" customHeight="1" x14ac:dyDescent="0.8">
      <c r="DL30" s="103"/>
      <c r="DM30" s="103"/>
      <c r="DN30" s="103"/>
      <c r="DO30" s="103"/>
      <c r="DP30" s="103"/>
      <c r="DQ30" s="103"/>
    </row>
    <row r="31" spans="116:121" ht="21.6" customHeight="1" x14ac:dyDescent="0.8">
      <c r="DL31" s="103"/>
      <c r="DM31" s="103"/>
      <c r="DN31" s="103"/>
      <c r="DO31" s="103"/>
      <c r="DP31" s="103"/>
      <c r="DQ31" s="103"/>
    </row>
    <row r="32" spans="116:121" ht="21.6" customHeight="1" x14ac:dyDescent="0.8">
      <c r="DL32" s="103"/>
      <c r="DM32" s="103"/>
      <c r="DN32" s="103"/>
      <c r="DO32" s="103"/>
      <c r="DP32" s="103"/>
      <c r="DQ32" s="103"/>
    </row>
    <row r="33" spans="111:121" ht="21.6" customHeight="1" x14ac:dyDescent="0.8">
      <c r="DL33" s="99" t="s">
        <v>15</v>
      </c>
      <c r="DM33" s="99"/>
      <c r="DN33" s="99"/>
      <c r="DO33" s="99"/>
      <c r="DP33" s="99"/>
      <c r="DQ33" s="99"/>
    </row>
    <row r="34" spans="111:121" ht="21.6" customHeight="1" x14ac:dyDescent="0.8">
      <c r="DL34" s="99"/>
      <c r="DM34" s="99"/>
      <c r="DN34" s="99"/>
      <c r="DO34" s="99"/>
      <c r="DP34" s="99"/>
      <c r="DQ34" s="99"/>
    </row>
    <row r="35" spans="111:121" ht="21.6" customHeight="1" x14ac:dyDescent="0.8">
      <c r="DL35" s="99"/>
      <c r="DM35" s="99"/>
      <c r="DN35" s="99"/>
      <c r="DO35" s="99"/>
      <c r="DP35" s="99"/>
      <c r="DQ35" s="99"/>
    </row>
    <row r="36" spans="111:121" ht="21.6" customHeight="1" x14ac:dyDescent="0.8">
      <c r="DL36" s="99"/>
      <c r="DM36" s="99"/>
      <c r="DN36" s="99"/>
      <c r="DO36" s="99"/>
      <c r="DP36" s="99"/>
      <c r="DQ36" s="99"/>
    </row>
    <row r="37" spans="111:121" ht="21.6" customHeight="1" x14ac:dyDescent="0.8">
      <c r="DL37" s="99"/>
      <c r="DM37" s="99"/>
      <c r="DN37" s="99"/>
      <c r="DO37" s="99"/>
      <c r="DP37" s="99"/>
      <c r="DQ37" s="99"/>
    </row>
    <row r="38" spans="111:121" ht="21.6" customHeight="1" x14ac:dyDescent="0.8">
      <c r="DL38" s="88" t="s">
        <v>16</v>
      </c>
      <c r="DM38" s="88"/>
      <c r="DN38" s="88"/>
      <c r="DO38" s="88"/>
      <c r="DP38" s="88"/>
      <c r="DQ38" s="88"/>
    </row>
    <row r="39" spans="111:121" ht="21.6" customHeight="1" x14ac:dyDescent="0.8">
      <c r="DL39" s="89">
        <v>37519</v>
      </c>
      <c r="DM39" s="89"/>
      <c r="DN39" s="89"/>
      <c r="DO39" s="89"/>
      <c r="DP39" s="89"/>
      <c r="DQ39" s="89"/>
    </row>
    <row r="40" spans="111:121" ht="21.6" customHeight="1" x14ac:dyDescent="0.8">
      <c r="DL40" s="88" t="s">
        <v>8</v>
      </c>
      <c r="DM40" s="88"/>
      <c r="DN40" s="88"/>
      <c r="DO40" s="88"/>
      <c r="DP40" s="88"/>
      <c r="DQ40" s="88"/>
    </row>
    <row r="41" spans="111:121" ht="21.6" customHeight="1" x14ac:dyDescent="0.8">
      <c r="DG41" s="50"/>
      <c r="DH41" s="50"/>
      <c r="DL41" s="87" t="s">
        <v>10</v>
      </c>
      <c r="DM41" s="87"/>
      <c r="DN41" s="87"/>
      <c r="DO41" s="87"/>
      <c r="DP41" s="87"/>
      <c r="DQ41" s="87"/>
    </row>
    <row r="42" spans="111:121" ht="21.6" customHeight="1" x14ac:dyDescent="0.8">
      <c r="DG42" s="50"/>
      <c r="DH42" s="50"/>
      <c r="DL42" s="86" t="s">
        <v>9</v>
      </c>
      <c r="DM42" s="86"/>
      <c r="DN42" s="86"/>
      <c r="DO42" s="86"/>
      <c r="DP42" s="86"/>
      <c r="DQ42" s="86"/>
    </row>
    <row r="43" spans="111:121" ht="21.6" customHeight="1" x14ac:dyDescent="0.8">
      <c r="DL43" s="87" t="s">
        <v>11</v>
      </c>
      <c r="DM43" s="87"/>
      <c r="DN43" s="87"/>
      <c r="DO43" s="87"/>
      <c r="DP43" s="87"/>
      <c r="DQ43" s="87"/>
    </row>
    <row r="44" spans="111:121" ht="21.6" customHeight="1" x14ac:dyDescent="0.8">
      <c r="DL44" s="97" t="s">
        <v>12</v>
      </c>
      <c r="DM44" s="97"/>
      <c r="DN44" s="97" t="s">
        <v>13</v>
      </c>
      <c r="DO44" s="97"/>
      <c r="DP44" s="97"/>
      <c r="DQ44" s="97"/>
    </row>
    <row r="47" spans="111:121" ht="21.6" customHeight="1" x14ac:dyDescent="0.8">
      <c r="DL47" s="2"/>
      <c r="DM47" s="2"/>
      <c r="DN47" s="2"/>
      <c r="DO47" s="2"/>
      <c r="DP47" s="2"/>
      <c r="DQ47" s="2"/>
    </row>
    <row r="48" spans="111:121" ht="21.6" customHeight="1" x14ac:dyDescent="0.8">
      <c r="DL48" s="2"/>
      <c r="DM48" s="2"/>
      <c r="DN48" s="2"/>
      <c r="DO48" s="2"/>
      <c r="DP48" s="2"/>
      <c r="DQ48" s="2"/>
    </row>
    <row r="49" spans="116:121" ht="21.6" customHeight="1" x14ac:dyDescent="0.8">
      <c r="DL49" s="2"/>
      <c r="DM49" s="2"/>
      <c r="DN49" s="2"/>
      <c r="DO49" s="2"/>
      <c r="DP49" s="2"/>
      <c r="DQ49" s="2"/>
    </row>
    <row r="50" spans="116:121" ht="21.6" customHeight="1" x14ac:dyDescent="0.8">
      <c r="DL50" s="2"/>
      <c r="DM50" s="2"/>
      <c r="DN50" s="2"/>
      <c r="DO50" s="2"/>
      <c r="DP50" s="2"/>
      <c r="DQ50" s="2"/>
    </row>
    <row r="51" spans="116:121" ht="21.6" customHeight="1" x14ac:dyDescent="0.8">
      <c r="DL51" s="2"/>
      <c r="DM51" s="2"/>
      <c r="DN51" s="2"/>
      <c r="DO51" s="2"/>
      <c r="DP51" s="2"/>
      <c r="DQ51" s="2"/>
    </row>
    <row r="52" spans="116:121" ht="21.6" customHeight="1" x14ac:dyDescent="0.8">
      <c r="DL52" s="2"/>
      <c r="DM52" s="2"/>
      <c r="DN52" s="2"/>
      <c r="DO52" s="2"/>
      <c r="DP52" s="2"/>
      <c r="DQ52" s="2"/>
    </row>
    <row r="53" spans="116:121" ht="21.6" customHeight="1" x14ac:dyDescent="0.8">
      <c r="DL53" s="2"/>
      <c r="DM53" s="2"/>
      <c r="DN53" s="2"/>
      <c r="DO53" s="2"/>
      <c r="DP53" s="2"/>
      <c r="DQ53" s="2"/>
    </row>
    <row r="54" spans="116:121" ht="21.6" customHeight="1" x14ac:dyDescent="0.8">
      <c r="DL54" s="2"/>
      <c r="DM54" s="2"/>
      <c r="DN54" s="2"/>
      <c r="DO54" s="2"/>
      <c r="DP54" s="2"/>
      <c r="DQ54" s="2"/>
    </row>
    <row r="55" spans="116:121" ht="21.6" customHeight="1" x14ac:dyDescent="0.8">
      <c r="DL55" s="2"/>
      <c r="DM55" s="2"/>
      <c r="DN55" s="2"/>
      <c r="DO55" s="2"/>
      <c r="DP55" s="2"/>
      <c r="DQ55" s="2"/>
    </row>
    <row r="56" spans="116:121" ht="21.6" customHeight="1" x14ac:dyDescent="0.8">
      <c r="DM56" s="3"/>
      <c r="DN56" s="3"/>
      <c r="DO56" s="3"/>
      <c r="DP56" s="3"/>
      <c r="DQ56" s="3"/>
    </row>
    <row r="57" spans="116:121" ht="21.6" customHeight="1" x14ac:dyDescent="0.8">
      <c r="DL57" s="3"/>
      <c r="DM57" s="3"/>
      <c r="DN57" s="3"/>
      <c r="DO57" s="3"/>
      <c r="DP57" s="3"/>
      <c r="DQ57" s="3"/>
    </row>
    <row r="58" spans="116:121" ht="21.6" customHeight="1" x14ac:dyDescent="0.8">
      <c r="DL58" s="3"/>
      <c r="DM58" s="3"/>
      <c r="DN58" s="3"/>
      <c r="DO58" s="3"/>
      <c r="DP58" s="3"/>
      <c r="DQ58" s="3"/>
    </row>
    <row r="59" spans="116:121" ht="21.6" customHeight="1" x14ac:dyDescent="0.8">
      <c r="DL59" s="3"/>
      <c r="DM59" s="3"/>
      <c r="DN59" s="3"/>
      <c r="DO59" s="3"/>
      <c r="DP59" s="3"/>
      <c r="DQ59" s="3"/>
    </row>
    <row r="60" spans="116:121" ht="21.6" customHeight="1" x14ac:dyDescent="0.8">
      <c r="DL60" s="3"/>
      <c r="DM60" s="3"/>
      <c r="DN60" s="3"/>
      <c r="DO60" s="3"/>
      <c r="DP60" s="3"/>
      <c r="DQ60" s="3"/>
    </row>
    <row r="61" spans="116:121" ht="21.6" customHeight="1" x14ac:dyDescent="0.8">
      <c r="DL61" s="3"/>
      <c r="DM61" s="3"/>
      <c r="DN61" s="3"/>
      <c r="DO61" s="3"/>
      <c r="DP61" s="3"/>
      <c r="DQ61" s="3"/>
    </row>
    <row r="62" spans="116:121" ht="21.6" customHeight="1" x14ac:dyDescent="0.8">
      <c r="DL62" s="93" t="s">
        <v>4</v>
      </c>
      <c r="DM62" s="93"/>
      <c r="DN62" s="93"/>
      <c r="DO62" s="93"/>
      <c r="DP62" s="93"/>
      <c r="DQ62" s="93"/>
    </row>
    <row r="63" spans="116:121" ht="21.6" customHeight="1" x14ac:dyDescent="0.8">
      <c r="DL63" s="93"/>
      <c r="DM63" s="93"/>
      <c r="DN63" s="93"/>
      <c r="DO63" s="93"/>
      <c r="DP63" s="93"/>
      <c r="DQ63" s="93"/>
    </row>
    <row r="64" spans="116:121" ht="21.6" customHeight="1" x14ac:dyDescent="0.8">
      <c r="DL64" s="93"/>
      <c r="DM64" s="93"/>
      <c r="DN64" s="93"/>
      <c r="DO64" s="93"/>
      <c r="DP64" s="93"/>
      <c r="DQ64" s="93"/>
    </row>
    <row r="65" spans="2:121" ht="21.6" customHeight="1" x14ac:dyDescent="0.8">
      <c r="DL65" s="92" t="s">
        <v>19</v>
      </c>
      <c r="DM65" s="92"/>
      <c r="DN65" s="92"/>
      <c r="DO65" s="92"/>
      <c r="DP65" s="92"/>
      <c r="DQ65" s="92"/>
    </row>
    <row r="66" spans="2:121" ht="21.6" customHeight="1" x14ac:dyDescent="0.8">
      <c r="DL66" s="92"/>
      <c r="DM66" s="92"/>
      <c r="DN66" s="92"/>
      <c r="DO66" s="92"/>
      <c r="DP66" s="92"/>
      <c r="DQ66" s="92"/>
    </row>
    <row r="67" spans="2:121" ht="21.6" customHeight="1" x14ac:dyDescent="0.8">
      <c r="DL67" s="91" t="s">
        <v>3</v>
      </c>
      <c r="DM67" s="91"/>
      <c r="DN67" s="91"/>
      <c r="DO67" s="91"/>
      <c r="DP67" s="91"/>
      <c r="DQ67" s="91"/>
    </row>
    <row r="68" spans="2:121" ht="21.6" customHeight="1" x14ac:dyDescent="0.8">
      <c r="DL68" s="91"/>
      <c r="DM68" s="91"/>
      <c r="DN68" s="91"/>
      <c r="DO68" s="91"/>
      <c r="DP68" s="91"/>
      <c r="DQ68" s="91"/>
    </row>
    <row r="71" spans="2:121" ht="21.6" customHeight="1" x14ac:dyDescent="1.25">
      <c r="B71" s="40" t="s">
        <v>77</v>
      </c>
    </row>
    <row r="75" spans="2:121" ht="21.6" customHeight="1" x14ac:dyDescent="0.8">
      <c r="AK75" s="77" t="s">
        <v>27</v>
      </c>
      <c r="AL75" s="77"/>
      <c r="AM75" s="77"/>
      <c r="AN75" s="77"/>
      <c r="AO75" s="77"/>
      <c r="AP75" s="77"/>
      <c r="AQ75" s="77"/>
      <c r="AR75" s="77"/>
      <c r="AS75" s="77"/>
      <c r="AT75" s="77"/>
      <c r="AU75" s="77"/>
      <c r="AV75" s="77"/>
      <c r="AW75" s="77"/>
      <c r="AX75" s="77"/>
      <c r="AY75" s="79" t="str">
        <f>HYPERLINK("D:\FDE Tools\Logic Diagrams")</f>
        <v>D:\FDE Tools\Logic Diagrams</v>
      </c>
      <c r="AZ75" s="79"/>
      <c r="BA75" s="79"/>
      <c r="BB75" s="79"/>
      <c r="BC75" s="79"/>
      <c r="BD75" s="79"/>
      <c r="BE75" s="79"/>
      <c r="BF75" s="79"/>
      <c r="BG75" s="79"/>
      <c r="BH75" s="79"/>
      <c r="BI75" s="79"/>
      <c r="BJ75" s="79"/>
      <c r="BK75" s="79"/>
      <c r="BL75" s="79"/>
      <c r="BM75" s="79"/>
      <c r="BN75" s="79"/>
      <c r="BO75" s="79"/>
      <c r="BP75" s="79"/>
      <c r="BQ75" s="79"/>
    </row>
  </sheetData>
  <mergeCells count="18">
    <mergeCell ref="AK75:AX75"/>
    <mergeCell ref="AY75:BQ75"/>
    <mergeCell ref="DL67:DQ68"/>
    <mergeCell ref="DL42:DQ42"/>
    <mergeCell ref="DL43:DQ43"/>
    <mergeCell ref="DL44:DM44"/>
    <mergeCell ref="DN44:DQ44"/>
    <mergeCell ref="DL62:DQ64"/>
    <mergeCell ref="DL65:DQ66"/>
    <mergeCell ref="DL41:DQ41"/>
    <mergeCell ref="DL2:DM27"/>
    <mergeCell ref="DN2:DN27"/>
    <mergeCell ref="DO2:DQ27"/>
    <mergeCell ref="DL29:DQ32"/>
    <mergeCell ref="DL33:DQ37"/>
    <mergeCell ref="DL38:DQ38"/>
    <mergeCell ref="DL39:DQ39"/>
    <mergeCell ref="DL40:DQ40"/>
  </mergeCells>
  <hyperlinks>
    <hyperlink ref="DG41:DH42" r:id="rId1" location="23" display="If" xr:uid="{00000000-0004-0000-0400-000000000000}"/>
  </hyperlinks>
  <pageMargins left="0.25" right="0.25" top="1" bottom="0.25" header="0" footer="0"/>
  <pageSetup paperSize="249" orientation="portrait" horizontalDpi="1200" verticalDpi="1200" r:id="rId2"/>
  <drawing r:id="rId3"/>
  <legacyDrawing r:id="rId4"/>
  <controls>
    <mc:AlternateContent xmlns:mc="http://schemas.openxmlformats.org/markup-compatibility/2006">
      <mc:Choice Requires="x14">
        <control shapeId="55297" r:id="rId5" name="CommandButton2">
          <controlPr autoLine="0" autoPict="0" r:id="rId6">
            <anchor moveWithCells="1">
              <from>
                <xdr:col>1</xdr:col>
                <xdr:colOff>0</xdr:colOff>
                <xdr:row>73</xdr:row>
                <xdr:rowOff>0</xdr:rowOff>
              </from>
              <to>
                <xdr:col>7</xdr:col>
                <xdr:colOff>57150</xdr:colOff>
                <xdr:row>74</xdr:row>
                <xdr:rowOff>255270</xdr:rowOff>
              </to>
            </anchor>
          </controlPr>
        </control>
      </mc:Choice>
      <mc:Fallback>
        <control shapeId="55297" r:id="rId5" name="CommandButton2"/>
      </mc:Fallback>
    </mc:AlternateContent>
    <mc:AlternateContent xmlns:mc="http://schemas.openxmlformats.org/markup-compatibility/2006">
      <mc:Choice Requires="x14">
        <control shapeId="55298" r:id="rId7" name="CommandButton1">
          <controlPr defaultSize="0" autoLine="0" autoPict="0" r:id="rId8">
            <anchor moveWithCells="1">
              <from>
                <xdr:col>8</xdr:col>
                <xdr:colOff>0</xdr:colOff>
                <xdr:row>73</xdr:row>
                <xdr:rowOff>0</xdr:rowOff>
              </from>
              <to>
                <xdr:col>14</xdr:col>
                <xdr:colOff>57150</xdr:colOff>
                <xdr:row>74</xdr:row>
                <xdr:rowOff>255270</xdr:rowOff>
              </to>
            </anchor>
          </controlPr>
        </control>
      </mc:Choice>
      <mc:Fallback>
        <control shapeId="55298" r:id="rId7" name="CommandButton1"/>
      </mc:Fallback>
    </mc:AlternateContent>
    <mc:AlternateContent xmlns:mc="http://schemas.openxmlformats.org/markup-compatibility/2006">
      <mc:Choice Requires="x14">
        <control shapeId="55299" r:id="rId9" name="CommandButton3">
          <controlPr defaultSize="0" autoLine="0" autoPict="0" r:id="rId10">
            <anchor moveWithCells="1">
              <from>
                <xdr:col>15</xdr:col>
                <xdr:colOff>0</xdr:colOff>
                <xdr:row>73</xdr:row>
                <xdr:rowOff>0</xdr:rowOff>
              </from>
              <to>
                <xdr:col>21</xdr:col>
                <xdr:colOff>57150</xdr:colOff>
                <xdr:row>74</xdr:row>
                <xdr:rowOff>255270</xdr:rowOff>
              </to>
            </anchor>
          </controlPr>
        </control>
      </mc:Choice>
      <mc:Fallback>
        <control shapeId="55299" r:id="rId9" name="CommandButton3"/>
      </mc:Fallback>
    </mc:AlternateContent>
    <mc:AlternateContent xmlns:mc="http://schemas.openxmlformats.org/markup-compatibility/2006">
      <mc:Choice Requires="x14">
        <control shapeId="55300" r:id="rId11" name="CommandButton4">
          <controlPr defaultSize="0" autoLine="0" autoPict="0" r:id="rId12">
            <anchor moveWithCells="1">
              <from>
                <xdr:col>22</xdr:col>
                <xdr:colOff>0</xdr:colOff>
                <xdr:row>73</xdr:row>
                <xdr:rowOff>0</xdr:rowOff>
              </from>
              <to>
                <xdr:col>28</xdr:col>
                <xdr:colOff>57150</xdr:colOff>
                <xdr:row>74</xdr:row>
                <xdr:rowOff>255270</xdr:rowOff>
              </to>
            </anchor>
          </controlPr>
        </control>
      </mc:Choice>
      <mc:Fallback>
        <control shapeId="55300" r:id="rId11" name="CommandButton4"/>
      </mc:Fallback>
    </mc:AlternateContent>
    <mc:AlternateContent xmlns:mc="http://schemas.openxmlformats.org/markup-compatibility/2006">
      <mc:Choice Requires="x14">
        <control shapeId="55301" r:id="rId13" name="CommandButton5">
          <controlPr defaultSize="0" autoLine="0" autoPict="0" r:id="rId14">
            <anchor moveWithCells="1">
              <from>
                <xdr:col>29</xdr:col>
                <xdr:colOff>0</xdr:colOff>
                <xdr:row>73</xdr:row>
                <xdr:rowOff>0</xdr:rowOff>
              </from>
              <to>
                <xdr:col>35</xdr:col>
                <xdr:colOff>57150</xdr:colOff>
                <xdr:row>74</xdr:row>
                <xdr:rowOff>255270</xdr:rowOff>
              </to>
            </anchor>
          </controlPr>
        </control>
      </mc:Choice>
      <mc:Fallback>
        <control shapeId="55301" r:id="rId13" name="CommandButton5"/>
      </mc:Fallback>
    </mc:AlternateContent>
  </control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9CE30-75B9-459F-B2A0-F12BB0DFAFEA}">
  <sheetPr codeName="Sheet6"/>
  <dimension ref="B2:BI2"/>
  <sheetViews>
    <sheetView showGridLines="0" tabSelected="1" defaultGridColor="0" topLeftCell="B1" colorId="9" zoomScale="78" zoomScaleNormal="78" zoomScalePageLayoutView="30" workbookViewId="0">
      <selection activeCell="AW22" sqref="AW22"/>
    </sheetView>
  </sheetViews>
  <sheetFormatPr defaultColWidth="3.0859375" defaultRowHeight="21.6" customHeight="1" x14ac:dyDescent="0.8"/>
  <cols>
    <col min="1" max="16384" width="3.0859375" style="1"/>
  </cols>
  <sheetData>
    <row r="2" spans="2:61" ht="21.6" customHeight="1" x14ac:dyDescent="1.25">
      <c r="B2" s="40" t="s">
        <v>77</v>
      </c>
      <c r="AC2" s="77" t="s">
        <v>27</v>
      </c>
      <c r="AD2" s="77"/>
      <c r="AE2" s="77"/>
      <c r="AF2" s="77"/>
      <c r="AG2" s="77"/>
      <c r="AH2" s="77"/>
      <c r="AI2" s="77"/>
      <c r="AJ2" s="77"/>
      <c r="AK2" s="77"/>
      <c r="AL2" s="77"/>
      <c r="AM2" s="77"/>
      <c r="AN2" s="77"/>
      <c r="AO2" s="77"/>
      <c r="AP2" s="77"/>
      <c r="AQ2" s="79" t="str">
        <f>HYPERLINK("D:\FDE Tools\Logic Diagrams")</f>
        <v>D:\FDE Tools\Logic Diagrams</v>
      </c>
      <c r="AR2" s="79"/>
      <c r="AS2" s="79"/>
      <c r="AT2" s="79"/>
      <c r="AU2" s="79"/>
      <c r="AV2" s="79"/>
      <c r="AW2" s="79"/>
      <c r="AX2" s="79"/>
      <c r="AY2" s="79"/>
      <c r="AZ2" s="79"/>
      <c r="BA2" s="79"/>
      <c r="BB2" s="79"/>
      <c r="BC2" s="79"/>
      <c r="BD2" s="79"/>
      <c r="BE2" s="79"/>
      <c r="BF2" s="79"/>
      <c r="BG2" s="79"/>
      <c r="BH2" s="79"/>
      <c r="BI2" s="79"/>
    </row>
  </sheetData>
  <mergeCells count="2">
    <mergeCell ref="AC2:AP2"/>
    <mergeCell ref="AQ2:BI2"/>
  </mergeCells>
  <hyperlinks>
    <hyperlink ref="DG41:DH42" r:id="rId1" location="23" display="If" xr:uid="{2D712512-C715-4773-83DD-3267BF6BAD86}"/>
  </hyperlinks>
  <pageMargins left="0.25" right="0.25" top="1" bottom="0.25" header="0" footer="0"/>
  <pageSetup paperSize="249" orientation="portrait" horizontalDpi="1200" verticalDpi="1200" r:id="rId2"/>
  <drawing r:id="rId3"/>
  <legacyDrawing r:id="rId4"/>
  <controls>
    <mc:AlternateContent xmlns:mc="http://schemas.openxmlformats.org/markup-compatibility/2006">
      <mc:Choice Requires="x14">
        <control shapeId="56321" r:id="rId5" name="CommandButton2">
          <controlPr autoLine="0" autoPict="0" r:id="rId6">
            <anchor moveWithCells="1">
              <from>
                <xdr:col>1</xdr:col>
                <xdr:colOff>0</xdr:colOff>
                <xdr:row>3</xdr:row>
                <xdr:rowOff>0</xdr:rowOff>
              </from>
              <to>
                <xdr:col>7</xdr:col>
                <xdr:colOff>34290</xdr:colOff>
                <xdr:row>4</xdr:row>
                <xdr:rowOff>259080</xdr:rowOff>
              </to>
            </anchor>
          </controlPr>
        </control>
      </mc:Choice>
      <mc:Fallback>
        <control shapeId="56321" r:id="rId5" name="CommandButton2"/>
      </mc:Fallback>
    </mc:AlternateContent>
    <mc:AlternateContent xmlns:mc="http://schemas.openxmlformats.org/markup-compatibility/2006">
      <mc:Choice Requires="x14">
        <control shapeId="56322" r:id="rId7" name="CommandButton1">
          <controlPr defaultSize="0" autoLine="0" autoPict="0" r:id="rId8">
            <anchor moveWithCells="1">
              <from>
                <xdr:col>8</xdr:col>
                <xdr:colOff>0</xdr:colOff>
                <xdr:row>3</xdr:row>
                <xdr:rowOff>0</xdr:rowOff>
              </from>
              <to>
                <xdr:col>14</xdr:col>
                <xdr:colOff>34290</xdr:colOff>
                <xdr:row>4</xdr:row>
                <xdr:rowOff>259080</xdr:rowOff>
              </to>
            </anchor>
          </controlPr>
        </control>
      </mc:Choice>
      <mc:Fallback>
        <control shapeId="56322" r:id="rId7" name="CommandButton1"/>
      </mc:Fallback>
    </mc:AlternateContent>
    <mc:AlternateContent xmlns:mc="http://schemas.openxmlformats.org/markup-compatibility/2006">
      <mc:Choice Requires="x14">
        <control shapeId="56323" r:id="rId9" name="CommandButton3">
          <controlPr defaultSize="0" autoLine="0" autoPict="0" r:id="rId10">
            <anchor moveWithCells="1">
              <from>
                <xdr:col>15</xdr:col>
                <xdr:colOff>0</xdr:colOff>
                <xdr:row>3</xdr:row>
                <xdr:rowOff>0</xdr:rowOff>
              </from>
              <to>
                <xdr:col>21</xdr:col>
                <xdr:colOff>34290</xdr:colOff>
                <xdr:row>4</xdr:row>
                <xdr:rowOff>259080</xdr:rowOff>
              </to>
            </anchor>
          </controlPr>
        </control>
      </mc:Choice>
      <mc:Fallback>
        <control shapeId="56323" r:id="rId9" name="CommandButton3"/>
      </mc:Fallback>
    </mc:AlternateContent>
    <mc:AlternateContent xmlns:mc="http://schemas.openxmlformats.org/markup-compatibility/2006">
      <mc:Choice Requires="x14">
        <control shapeId="56324" r:id="rId11" name="CommandButton4">
          <controlPr defaultSize="0" autoLine="0" autoPict="0" r:id="rId12">
            <anchor moveWithCells="1">
              <from>
                <xdr:col>22</xdr:col>
                <xdr:colOff>0</xdr:colOff>
                <xdr:row>3</xdr:row>
                <xdr:rowOff>0</xdr:rowOff>
              </from>
              <to>
                <xdr:col>28</xdr:col>
                <xdr:colOff>34290</xdr:colOff>
                <xdr:row>4</xdr:row>
                <xdr:rowOff>259080</xdr:rowOff>
              </to>
            </anchor>
          </controlPr>
        </control>
      </mc:Choice>
      <mc:Fallback>
        <control shapeId="56324" r:id="rId11" name="CommandButton4"/>
      </mc:Fallback>
    </mc:AlternateContent>
  </control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5303C6-BE4E-4EF0-A0BE-0E234ED6CADD}">
  <sheetPr codeName="Sheet7"/>
  <dimension ref="C2:DQ74"/>
  <sheetViews>
    <sheetView showGridLines="0" defaultGridColor="0" colorId="9" zoomScale="30" zoomScaleNormal="30" zoomScaleSheetLayoutView="30" zoomScalePageLayoutView="30" workbookViewId="0">
      <selection activeCell="CL84" sqref="CL84"/>
    </sheetView>
  </sheetViews>
  <sheetFormatPr defaultColWidth="3.0859375" defaultRowHeight="21.6" customHeight="1" x14ac:dyDescent="0.8"/>
  <cols>
    <col min="1" max="16384" width="3.0859375" style="4"/>
  </cols>
  <sheetData>
    <row r="2" spans="5:121" ht="21.6" customHeight="1" x14ac:dyDescent="0.8">
      <c r="DL2" s="112" t="s">
        <v>5</v>
      </c>
      <c r="DM2" s="112"/>
      <c r="DN2" s="113" t="s">
        <v>6</v>
      </c>
      <c r="DO2" s="114" t="s">
        <v>7</v>
      </c>
      <c r="DP2" s="114"/>
      <c r="DQ2" s="114"/>
    </row>
    <row r="3" spans="5:121" ht="21.6" customHeight="1" x14ac:dyDescent="0.8">
      <c r="DL3" s="112"/>
      <c r="DM3" s="112"/>
      <c r="DN3" s="113"/>
      <c r="DO3" s="114"/>
      <c r="DP3" s="114"/>
      <c r="DQ3" s="114"/>
    </row>
    <row r="4" spans="5:121" ht="21.6" customHeight="1" x14ac:dyDescent="0.8">
      <c r="DL4" s="112"/>
      <c r="DM4" s="112"/>
      <c r="DN4" s="113"/>
      <c r="DO4" s="114"/>
      <c r="DP4" s="114"/>
      <c r="DQ4" s="114"/>
    </row>
    <row r="5" spans="5:121" ht="21.6" customHeight="1" x14ac:dyDescent="0.8">
      <c r="E5" s="115" t="s">
        <v>88</v>
      </c>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51"/>
      <c r="AL5" s="51"/>
      <c r="AQ5" s="53"/>
      <c r="AR5" s="53"/>
      <c r="AS5" s="53"/>
      <c r="AT5" s="53"/>
      <c r="AU5" s="53"/>
      <c r="AV5" s="53"/>
      <c r="AW5" s="53"/>
      <c r="AX5" s="53"/>
      <c r="AY5" s="53"/>
      <c r="AZ5" s="53"/>
      <c r="BA5" s="53"/>
      <c r="BB5" s="53"/>
      <c r="BC5" s="53"/>
      <c r="BD5" s="53"/>
      <c r="BE5" s="53"/>
      <c r="BF5" s="53"/>
      <c r="BG5" s="53"/>
      <c r="BH5" s="53"/>
      <c r="BI5" s="53"/>
      <c r="BJ5" s="53"/>
      <c r="BK5" s="53"/>
      <c r="BL5" s="53"/>
      <c r="BM5" s="53"/>
      <c r="BN5" s="53"/>
      <c r="BO5" s="53"/>
      <c r="BP5" s="53"/>
      <c r="BQ5" s="53"/>
      <c r="BR5" s="53"/>
      <c r="BS5" s="53"/>
      <c r="BT5" s="53"/>
      <c r="BU5" s="53"/>
      <c r="BV5" s="53"/>
      <c r="CC5" s="51"/>
      <c r="CD5" s="51"/>
      <c r="CE5" s="51"/>
      <c r="CF5" s="51"/>
      <c r="CG5" s="51"/>
      <c r="CH5" s="51"/>
      <c r="CI5" s="51"/>
      <c r="CJ5" s="51"/>
      <c r="CK5" s="51"/>
      <c r="CL5" s="51"/>
      <c r="CM5" s="51"/>
      <c r="CN5" s="51"/>
      <c r="CO5" s="51"/>
      <c r="CP5" s="51"/>
      <c r="CQ5" s="51"/>
      <c r="CR5" s="51"/>
      <c r="CS5" s="51"/>
      <c r="CT5" s="51"/>
      <c r="CU5" s="51"/>
      <c r="CV5" s="51"/>
      <c r="CW5" s="51"/>
      <c r="CX5" s="51"/>
      <c r="CY5" s="51"/>
      <c r="CZ5" s="51"/>
      <c r="DA5" s="51"/>
      <c r="DB5" s="51"/>
      <c r="DC5" s="51"/>
      <c r="DD5" s="51"/>
      <c r="DE5" s="51"/>
      <c r="DF5" s="51"/>
      <c r="DG5" s="51"/>
      <c r="DH5" s="51"/>
      <c r="DL5" s="112"/>
      <c r="DM5" s="112"/>
      <c r="DN5" s="113"/>
      <c r="DO5" s="114"/>
      <c r="DP5" s="114"/>
      <c r="DQ5" s="114"/>
    </row>
    <row r="6" spans="5:121" ht="21.6" customHeight="1" x14ac:dyDescent="0.8">
      <c r="E6" s="115"/>
      <c r="F6" s="115"/>
      <c r="G6" s="115"/>
      <c r="H6" s="115"/>
      <c r="I6" s="115"/>
      <c r="J6" s="115"/>
      <c r="K6" s="115"/>
      <c r="L6" s="115"/>
      <c r="M6" s="115"/>
      <c r="N6" s="115"/>
      <c r="O6" s="115"/>
      <c r="P6" s="115"/>
      <c r="Q6" s="115"/>
      <c r="R6" s="115"/>
      <c r="S6" s="115"/>
      <c r="T6" s="115"/>
      <c r="U6" s="115"/>
      <c r="V6" s="115"/>
      <c r="W6" s="115"/>
      <c r="X6" s="115"/>
      <c r="Y6" s="115"/>
      <c r="Z6" s="115"/>
      <c r="AA6" s="115"/>
      <c r="AB6" s="115"/>
      <c r="AC6" s="115"/>
      <c r="AD6" s="115"/>
      <c r="AE6" s="115"/>
      <c r="AF6" s="115"/>
      <c r="AG6" s="115"/>
      <c r="AH6" s="115"/>
      <c r="AI6" s="115"/>
      <c r="AJ6" s="115"/>
      <c r="AK6" s="51"/>
      <c r="AL6" s="51"/>
      <c r="AQ6" s="53"/>
      <c r="AR6" s="53"/>
      <c r="AS6" s="53"/>
      <c r="AT6" s="53"/>
      <c r="AU6" s="53"/>
      <c r="AV6" s="53"/>
      <c r="AW6" s="53"/>
      <c r="AX6" s="53"/>
      <c r="AY6" s="53"/>
      <c r="AZ6" s="53"/>
      <c r="BA6" s="53"/>
      <c r="BB6" s="53"/>
      <c r="BC6" s="53"/>
      <c r="BD6" s="53"/>
      <c r="BE6" s="53"/>
      <c r="BF6" s="53"/>
      <c r="BG6" s="53"/>
      <c r="BH6" s="53"/>
      <c r="BI6" s="53"/>
      <c r="BJ6" s="53"/>
      <c r="BK6" s="53"/>
      <c r="BL6" s="53"/>
      <c r="BM6" s="53"/>
      <c r="BN6" s="53"/>
      <c r="BO6" s="53"/>
      <c r="BP6" s="53"/>
      <c r="BQ6" s="53"/>
      <c r="BR6" s="53"/>
      <c r="BS6" s="53"/>
      <c r="BT6" s="53"/>
      <c r="BU6" s="53"/>
      <c r="BV6" s="53"/>
      <c r="CC6" s="51"/>
      <c r="CD6" s="51"/>
      <c r="CE6" s="51"/>
      <c r="CF6" s="51"/>
      <c r="CG6" s="51"/>
      <c r="CH6" s="51"/>
      <c r="CI6" s="51"/>
      <c r="CJ6" s="51"/>
      <c r="CK6" s="51"/>
      <c r="CL6" s="51"/>
      <c r="CM6" s="51"/>
      <c r="CN6" s="51"/>
      <c r="CO6" s="51"/>
      <c r="CP6" s="51"/>
      <c r="CQ6" s="51"/>
      <c r="CR6" s="51"/>
      <c r="CS6" s="51"/>
      <c r="CT6" s="51"/>
      <c r="CU6" s="51"/>
      <c r="CV6" s="51"/>
      <c r="CW6" s="51"/>
      <c r="CX6" s="51"/>
      <c r="CY6" s="51"/>
      <c r="CZ6" s="51"/>
      <c r="DA6" s="51"/>
      <c r="DB6" s="51"/>
      <c r="DC6" s="51"/>
      <c r="DD6" s="51"/>
      <c r="DE6" s="51"/>
      <c r="DF6" s="51"/>
      <c r="DG6" s="51"/>
      <c r="DH6" s="51"/>
      <c r="DL6" s="112"/>
      <c r="DM6" s="112"/>
      <c r="DN6" s="113"/>
      <c r="DO6" s="114"/>
      <c r="DP6" s="114"/>
      <c r="DQ6" s="114"/>
    </row>
    <row r="7" spans="5:121" ht="21.6" customHeight="1" x14ac:dyDescent="0.8">
      <c r="DL7" s="112"/>
      <c r="DM7" s="112"/>
      <c r="DN7" s="113"/>
      <c r="DO7" s="114"/>
      <c r="DP7" s="114"/>
      <c r="DQ7" s="114"/>
    </row>
    <row r="8" spans="5:121" ht="21.6" customHeight="1" x14ac:dyDescent="0.8">
      <c r="E8" s="52" t="s">
        <v>87</v>
      </c>
      <c r="DL8" s="112"/>
      <c r="DM8" s="112"/>
      <c r="DN8" s="113"/>
      <c r="DO8" s="114"/>
      <c r="DP8" s="114"/>
      <c r="DQ8" s="114"/>
    </row>
    <row r="9" spans="5:121" ht="21.6" customHeight="1" x14ac:dyDescent="0.8">
      <c r="DL9" s="112"/>
      <c r="DM9" s="112"/>
      <c r="DN9" s="113"/>
      <c r="DO9" s="114"/>
      <c r="DP9" s="114"/>
      <c r="DQ9" s="114"/>
    </row>
    <row r="10" spans="5:121" ht="21.6" customHeight="1" x14ac:dyDescent="0.8">
      <c r="DL10" s="112"/>
      <c r="DM10" s="112"/>
      <c r="DN10" s="113"/>
      <c r="DO10" s="114"/>
      <c r="DP10" s="114"/>
      <c r="DQ10" s="114"/>
    </row>
    <row r="11" spans="5:121" ht="21.6" customHeight="1" x14ac:dyDescent="0.8">
      <c r="DL11" s="112"/>
      <c r="DM11" s="112"/>
      <c r="DN11" s="113"/>
      <c r="DO11" s="114"/>
      <c r="DP11" s="114"/>
      <c r="DQ11" s="114"/>
    </row>
    <row r="12" spans="5:121" ht="21.6" customHeight="1" x14ac:dyDescent="0.8">
      <c r="DL12" s="112"/>
      <c r="DM12" s="112"/>
      <c r="DN12" s="113"/>
      <c r="DO12" s="114"/>
      <c r="DP12" s="114"/>
      <c r="DQ12" s="114"/>
    </row>
    <row r="13" spans="5:121" ht="21.6" customHeight="1" x14ac:dyDescent="0.8">
      <c r="DL13" s="112"/>
      <c r="DM13" s="112"/>
      <c r="DN13" s="113"/>
      <c r="DO13" s="114"/>
      <c r="DP13" s="114"/>
      <c r="DQ13" s="114"/>
    </row>
    <row r="14" spans="5:121" ht="21.6" customHeight="1" x14ac:dyDescent="0.8">
      <c r="DL14" s="112"/>
      <c r="DM14" s="112"/>
      <c r="DN14" s="113"/>
      <c r="DO14" s="114"/>
      <c r="DP14" s="114"/>
      <c r="DQ14" s="114"/>
    </row>
    <row r="15" spans="5:121" ht="21.6" customHeight="1" x14ac:dyDescent="0.8">
      <c r="DL15" s="112"/>
      <c r="DM15" s="112"/>
      <c r="DN15" s="113"/>
      <c r="DO15" s="114"/>
      <c r="DP15" s="114"/>
      <c r="DQ15" s="114"/>
    </row>
    <row r="16" spans="5:121" ht="21.6" customHeight="1" x14ac:dyDescent="0.8">
      <c r="DL16" s="112"/>
      <c r="DM16" s="112"/>
      <c r="DN16" s="113"/>
      <c r="DO16" s="114"/>
      <c r="DP16" s="114"/>
      <c r="DQ16" s="114"/>
    </row>
    <row r="17" spans="5:121" ht="21.6" customHeight="1" x14ac:dyDescent="0.8">
      <c r="DL17" s="112"/>
      <c r="DM17" s="112"/>
      <c r="DN17" s="113"/>
      <c r="DO17" s="114"/>
      <c r="DP17" s="114"/>
      <c r="DQ17" s="114"/>
    </row>
    <row r="18" spans="5:121" ht="21.6" customHeight="1" x14ac:dyDescent="0.8">
      <c r="DL18" s="112"/>
      <c r="DM18" s="112"/>
      <c r="DN18" s="113"/>
      <c r="DO18" s="114"/>
      <c r="DP18" s="114"/>
      <c r="DQ18" s="114"/>
    </row>
    <row r="19" spans="5:121" ht="21.6" customHeight="1" x14ac:dyDescent="0.8">
      <c r="DL19" s="112"/>
      <c r="DM19" s="112"/>
      <c r="DN19" s="113"/>
      <c r="DO19" s="114"/>
      <c r="DP19" s="114"/>
      <c r="DQ19" s="114"/>
    </row>
    <row r="20" spans="5:121" ht="21.6" customHeight="1" x14ac:dyDescent="0.8">
      <c r="DL20" s="112"/>
      <c r="DM20" s="112"/>
      <c r="DN20" s="113"/>
      <c r="DO20" s="114"/>
      <c r="DP20" s="114"/>
      <c r="DQ20" s="114"/>
    </row>
    <row r="21" spans="5:121" ht="21.6" customHeight="1" x14ac:dyDescent="0.8">
      <c r="DL21" s="112"/>
      <c r="DM21" s="112"/>
      <c r="DN21" s="113"/>
      <c r="DO21" s="114"/>
      <c r="DP21" s="114"/>
      <c r="DQ21" s="114"/>
    </row>
    <row r="22" spans="5:121" ht="21.6" customHeight="1" x14ac:dyDescent="0.8">
      <c r="DL22" s="112"/>
      <c r="DM22" s="112"/>
      <c r="DN22" s="113"/>
      <c r="DO22" s="114"/>
      <c r="DP22" s="114"/>
      <c r="DQ22" s="114"/>
    </row>
    <row r="23" spans="5:121" ht="21.6" customHeight="1" x14ac:dyDescent="0.8">
      <c r="DL23" s="112"/>
      <c r="DM23" s="112"/>
      <c r="DN23" s="113"/>
      <c r="DO23" s="114"/>
      <c r="DP23" s="114"/>
      <c r="DQ23" s="114"/>
    </row>
    <row r="24" spans="5:121" ht="21.6" customHeight="1" x14ac:dyDescent="0.8">
      <c r="DL24" s="112"/>
      <c r="DM24" s="112"/>
      <c r="DN24" s="113"/>
      <c r="DO24" s="114"/>
      <c r="DP24" s="114"/>
      <c r="DQ24" s="114"/>
    </row>
    <row r="25" spans="5:121" ht="21.6" customHeight="1" x14ac:dyDescent="0.8">
      <c r="DL25" s="112"/>
      <c r="DM25" s="112"/>
      <c r="DN25" s="113"/>
      <c r="DO25" s="114"/>
      <c r="DP25" s="114"/>
      <c r="DQ25" s="114"/>
    </row>
    <row r="26" spans="5:121" ht="21.6" customHeight="1" x14ac:dyDescent="0.8">
      <c r="DL26" s="112"/>
      <c r="DM26" s="112"/>
      <c r="DN26" s="113"/>
      <c r="DO26" s="114"/>
      <c r="DP26" s="114"/>
      <c r="DQ26" s="114"/>
    </row>
    <row r="27" spans="5:121" ht="21.6" customHeight="1" x14ac:dyDescent="0.8">
      <c r="E27" s="52" t="s">
        <v>85</v>
      </c>
      <c r="DL27" s="112"/>
      <c r="DM27" s="112"/>
      <c r="DN27" s="113"/>
      <c r="DO27" s="114"/>
      <c r="DP27" s="114"/>
      <c r="DQ27" s="114"/>
    </row>
    <row r="29" spans="5:121" ht="21.6" customHeight="1" x14ac:dyDescent="0.8">
      <c r="E29" s="52" t="s">
        <v>86</v>
      </c>
      <c r="DL29" s="116" t="s">
        <v>14</v>
      </c>
      <c r="DM29" s="116"/>
      <c r="DN29" s="116"/>
      <c r="DO29" s="116"/>
      <c r="DP29" s="116"/>
      <c r="DQ29" s="116"/>
    </row>
    <row r="30" spans="5:121" ht="21.6" customHeight="1" x14ac:dyDescent="0.8">
      <c r="DL30" s="116"/>
      <c r="DM30" s="116"/>
      <c r="DN30" s="116"/>
      <c r="DO30" s="116"/>
      <c r="DP30" s="116"/>
      <c r="DQ30" s="116"/>
    </row>
    <row r="31" spans="5:121" ht="21.6" customHeight="1" x14ac:dyDescent="0.8">
      <c r="DL31" s="116"/>
      <c r="DM31" s="116"/>
      <c r="DN31" s="116"/>
      <c r="DO31" s="116"/>
      <c r="DP31" s="116"/>
      <c r="DQ31" s="116"/>
    </row>
    <row r="32" spans="5:121" ht="21.6" customHeight="1" x14ac:dyDescent="0.8">
      <c r="DL32" s="116"/>
      <c r="DM32" s="116"/>
      <c r="DN32" s="116"/>
      <c r="DO32" s="116"/>
      <c r="DP32" s="116"/>
      <c r="DQ32" s="116"/>
    </row>
    <row r="33" spans="5:121" ht="21.6" customHeight="1" x14ac:dyDescent="0.8">
      <c r="DL33" s="110" t="s">
        <v>15</v>
      </c>
      <c r="DM33" s="110"/>
      <c r="DN33" s="110"/>
      <c r="DO33" s="110"/>
      <c r="DP33" s="110"/>
      <c r="DQ33" s="110"/>
    </row>
    <row r="34" spans="5:121" ht="21.6" customHeight="1" x14ac:dyDescent="0.8">
      <c r="DL34" s="110"/>
      <c r="DM34" s="110"/>
      <c r="DN34" s="110"/>
      <c r="DO34" s="110"/>
      <c r="DP34" s="110"/>
      <c r="DQ34" s="110"/>
    </row>
    <row r="35" spans="5:121" ht="21.6" customHeight="1" x14ac:dyDescent="0.8">
      <c r="DL35" s="110"/>
      <c r="DM35" s="110"/>
      <c r="DN35" s="110"/>
      <c r="DO35" s="110"/>
      <c r="DP35" s="110"/>
      <c r="DQ35" s="110"/>
    </row>
    <row r="36" spans="5:121" ht="21.6" customHeight="1" x14ac:dyDescent="0.8">
      <c r="DL36" s="110"/>
      <c r="DM36" s="110"/>
      <c r="DN36" s="110"/>
      <c r="DO36" s="110"/>
      <c r="DP36" s="110"/>
      <c r="DQ36" s="110"/>
    </row>
    <row r="37" spans="5:121" ht="21.6" customHeight="1" x14ac:dyDescent="0.8">
      <c r="DL37" s="110"/>
      <c r="DM37" s="110"/>
      <c r="DN37" s="110"/>
      <c r="DO37" s="110"/>
      <c r="DP37" s="110"/>
      <c r="DQ37" s="110"/>
    </row>
    <row r="38" spans="5:121" ht="21.6" customHeight="1" x14ac:dyDescent="0.8">
      <c r="DL38" s="117" t="s">
        <v>16</v>
      </c>
      <c r="DM38" s="117"/>
      <c r="DN38" s="117"/>
      <c r="DO38" s="117"/>
      <c r="DP38" s="117"/>
      <c r="DQ38" s="117"/>
    </row>
    <row r="39" spans="5:121" ht="21.6" customHeight="1" x14ac:dyDescent="0.8">
      <c r="DL39" s="118">
        <v>37519</v>
      </c>
      <c r="DM39" s="118"/>
      <c r="DN39" s="118"/>
      <c r="DO39" s="118"/>
      <c r="DP39" s="118"/>
      <c r="DQ39" s="118"/>
    </row>
    <row r="40" spans="5:121" ht="21.6" customHeight="1" x14ac:dyDescent="0.8">
      <c r="DL40" s="117" t="s">
        <v>8</v>
      </c>
      <c r="DM40" s="117"/>
      <c r="DN40" s="117"/>
      <c r="DO40" s="117"/>
      <c r="DP40" s="117"/>
      <c r="DQ40" s="117"/>
    </row>
    <row r="41" spans="5:121" ht="21.6" customHeight="1" x14ac:dyDescent="0.8">
      <c r="DG41" s="26"/>
      <c r="DH41" s="26"/>
      <c r="DL41" s="108" t="s">
        <v>10</v>
      </c>
      <c r="DM41" s="108"/>
      <c r="DN41" s="108"/>
      <c r="DO41" s="108"/>
      <c r="DP41" s="108"/>
      <c r="DQ41" s="108"/>
    </row>
    <row r="42" spans="5:121" ht="21.6" customHeight="1" x14ac:dyDescent="0.8">
      <c r="DG42" s="26"/>
      <c r="DH42" s="26"/>
      <c r="DL42" s="107" t="s">
        <v>9</v>
      </c>
      <c r="DM42" s="107"/>
      <c r="DN42" s="107"/>
      <c r="DO42" s="107"/>
      <c r="DP42" s="107"/>
      <c r="DQ42" s="107"/>
    </row>
    <row r="43" spans="5:121" ht="21.6" customHeight="1" x14ac:dyDescent="0.8">
      <c r="DL43" s="108" t="s">
        <v>11</v>
      </c>
      <c r="DM43" s="108"/>
      <c r="DN43" s="108"/>
      <c r="DO43" s="108"/>
      <c r="DP43" s="108"/>
      <c r="DQ43" s="108"/>
    </row>
    <row r="44" spans="5:121" ht="21.6" customHeight="1" x14ac:dyDescent="0.8">
      <c r="DL44" s="109" t="s">
        <v>12</v>
      </c>
      <c r="DM44" s="109"/>
      <c r="DN44" s="109" t="s">
        <v>13</v>
      </c>
      <c r="DO44" s="109"/>
      <c r="DP44" s="109"/>
      <c r="DQ44" s="109"/>
    </row>
    <row r="47" spans="5:121" ht="21.6" customHeight="1" x14ac:dyDescent="0.8">
      <c r="E47" s="52" t="s">
        <v>85</v>
      </c>
      <c r="DL47" s="5"/>
      <c r="DM47" s="5"/>
      <c r="DN47" s="5"/>
      <c r="DO47" s="5"/>
      <c r="DP47" s="5"/>
      <c r="DQ47" s="5"/>
    </row>
    <row r="48" spans="5:121" ht="21.6" customHeight="1" x14ac:dyDescent="0.8">
      <c r="DL48" s="5"/>
      <c r="DM48" s="5"/>
      <c r="DN48" s="5"/>
      <c r="DO48" s="5"/>
      <c r="DP48" s="5"/>
      <c r="DQ48" s="5"/>
    </row>
    <row r="49" spans="116:121" ht="21.6" customHeight="1" x14ac:dyDescent="0.8">
      <c r="DL49" s="5"/>
      <c r="DM49" s="5"/>
      <c r="DN49" s="5"/>
      <c r="DO49" s="5"/>
      <c r="DP49" s="5"/>
      <c r="DQ49" s="5"/>
    </row>
    <row r="50" spans="116:121" ht="21.6" customHeight="1" x14ac:dyDescent="0.8">
      <c r="DL50" s="5"/>
      <c r="DM50" s="5"/>
      <c r="DN50" s="5"/>
      <c r="DO50" s="5"/>
      <c r="DP50" s="5"/>
      <c r="DQ50" s="5"/>
    </row>
    <row r="51" spans="116:121" ht="21.6" customHeight="1" x14ac:dyDescent="0.8">
      <c r="DL51" s="5"/>
      <c r="DM51" s="5"/>
      <c r="DN51" s="5"/>
      <c r="DO51" s="5"/>
      <c r="DP51" s="5"/>
      <c r="DQ51" s="5"/>
    </row>
    <row r="52" spans="116:121" ht="21.6" customHeight="1" x14ac:dyDescent="0.8">
      <c r="DL52" s="5"/>
      <c r="DM52" s="5"/>
      <c r="DN52" s="5"/>
      <c r="DO52" s="5"/>
      <c r="DP52" s="5"/>
      <c r="DQ52" s="5"/>
    </row>
    <row r="53" spans="116:121" ht="21.6" customHeight="1" x14ac:dyDescent="0.8">
      <c r="DL53" s="5"/>
      <c r="DM53" s="5"/>
      <c r="DN53" s="5"/>
      <c r="DO53" s="5"/>
      <c r="DP53" s="5"/>
      <c r="DQ53" s="5"/>
    </row>
    <row r="54" spans="116:121" ht="21.6" customHeight="1" x14ac:dyDescent="0.8">
      <c r="DL54" s="5"/>
      <c r="DM54" s="5"/>
      <c r="DN54" s="5"/>
      <c r="DO54" s="5"/>
      <c r="DP54" s="5"/>
      <c r="DQ54" s="5"/>
    </row>
    <row r="55" spans="116:121" ht="21.6" customHeight="1" x14ac:dyDescent="0.8">
      <c r="DL55" s="5"/>
      <c r="DM55" s="5"/>
      <c r="DN55" s="5"/>
      <c r="DO55" s="5"/>
      <c r="DP55" s="5"/>
      <c r="DQ55" s="5"/>
    </row>
    <row r="56" spans="116:121" ht="21.6" customHeight="1" x14ac:dyDescent="0.8">
      <c r="DM56" s="6"/>
      <c r="DN56" s="6"/>
      <c r="DO56" s="6"/>
      <c r="DP56" s="6"/>
      <c r="DQ56" s="6"/>
    </row>
    <row r="57" spans="116:121" ht="21.6" customHeight="1" x14ac:dyDescent="0.8">
      <c r="DL57" s="6"/>
      <c r="DM57" s="6"/>
      <c r="DN57" s="6"/>
      <c r="DO57" s="6"/>
      <c r="DP57" s="6"/>
      <c r="DQ57" s="6"/>
    </row>
    <row r="58" spans="116:121" ht="21.6" customHeight="1" x14ac:dyDescent="0.8">
      <c r="DL58" s="6"/>
      <c r="DM58" s="6"/>
      <c r="DN58" s="6"/>
      <c r="DO58" s="6"/>
      <c r="DP58" s="6"/>
      <c r="DQ58" s="6"/>
    </row>
    <row r="59" spans="116:121" ht="21.6" customHeight="1" x14ac:dyDescent="0.8">
      <c r="DL59" s="6"/>
      <c r="DM59" s="6"/>
      <c r="DN59" s="6"/>
      <c r="DO59" s="6"/>
      <c r="DP59" s="6"/>
      <c r="DQ59" s="6"/>
    </row>
    <row r="60" spans="116:121" ht="21.6" customHeight="1" x14ac:dyDescent="0.8">
      <c r="DL60" s="6"/>
      <c r="DM60" s="6"/>
      <c r="DN60" s="6"/>
      <c r="DO60" s="6"/>
      <c r="DP60" s="6"/>
      <c r="DQ60" s="6"/>
    </row>
    <row r="61" spans="116:121" ht="21.6" customHeight="1" x14ac:dyDescent="0.8">
      <c r="DL61" s="6"/>
      <c r="DM61" s="6"/>
      <c r="DN61" s="6"/>
      <c r="DO61" s="6"/>
      <c r="DP61" s="6"/>
      <c r="DQ61" s="6"/>
    </row>
    <row r="62" spans="116:121" ht="21.6" customHeight="1" x14ac:dyDescent="0.8">
      <c r="DL62" s="110" t="s">
        <v>84</v>
      </c>
      <c r="DM62" s="110"/>
      <c r="DN62" s="110"/>
      <c r="DO62" s="110"/>
      <c r="DP62" s="110"/>
      <c r="DQ62" s="110"/>
    </row>
    <row r="63" spans="116:121" ht="21.6" customHeight="1" x14ac:dyDescent="0.8">
      <c r="DL63" s="110"/>
      <c r="DM63" s="110"/>
      <c r="DN63" s="110"/>
      <c r="DO63" s="110"/>
      <c r="DP63" s="110"/>
      <c r="DQ63" s="110"/>
    </row>
    <row r="64" spans="116:121" ht="21.6" customHeight="1" x14ac:dyDescent="0.8">
      <c r="DL64" s="110"/>
      <c r="DM64" s="110"/>
      <c r="DN64" s="110"/>
      <c r="DO64" s="110"/>
      <c r="DP64" s="110"/>
      <c r="DQ64" s="110"/>
    </row>
    <row r="65" spans="3:121" ht="21.6" customHeight="1" x14ac:dyDescent="0.8">
      <c r="DL65" s="111" t="s">
        <v>19</v>
      </c>
      <c r="DM65" s="111"/>
      <c r="DN65" s="111"/>
      <c r="DO65" s="111"/>
      <c r="DP65" s="111"/>
      <c r="DQ65" s="111"/>
    </row>
    <row r="66" spans="3:121" ht="21.6" customHeight="1" x14ac:dyDescent="0.8">
      <c r="DL66" s="111"/>
      <c r="DM66" s="111"/>
      <c r="DN66" s="111"/>
      <c r="DO66" s="111"/>
      <c r="DP66" s="111"/>
      <c r="DQ66" s="111"/>
    </row>
    <row r="67" spans="3:121" ht="21.6" customHeight="1" x14ac:dyDescent="0.8">
      <c r="DL67" s="106" t="s">
        <v>3</v>
      </c>
      <c r="DM67" s="106"/>
      <c r="DN67" s="106"/>
      <c r="DO67" s="106"/>
      <c r="DP67" s="106"/>
      <c r="DQ67" s="106"/>
    </row>
    <row r="68" spans="3:121" ht="21.6" customHeight="1" x14ac:dyDescent="0.8">
      <c r="DL68" s="106"/>
      <c r="DM68" s="106"/>
      <c r="DN68" s="106"/>
      <c r="DO68" s="106"/>
      <c r="DP68" s="106"/>
      <c r="DQ68" s="106"/>
    </row>
    <row r="71" spans="3:121" ht="21.6" customHeight="1" x14ac:dyDescent="1.25">
      <c r="C71" s="39" t="s">
        <v>77</v>
      </c>
    </row>
    <row r="74" spans="3:121" ht="21.6" customHeight="1" x14ac:dyDescent="0.8">
      <c r="AL74" s="104" t="s">
        <v>27</v>
      </c>
      <c r="AM74" s="104"/>
      <c r="AN74" s="104"/>
      <c r="AO74" s="104"/>
      <c r="AP74" s="104"/>
      <c r="AQ74" s="104"/>
      <c r="AR74" s="104"/>
      <c r="AS74" s="104"/>
      <c r="AT74" s="104"/>
      <c r="AU74" s="104"/>
      <c r="AV74" s="104"/>
      <c r="AW74" s="104"/>
      <c r="AX74" s="104"/>
      <c r="AY74" s="104"/>
      <c r="AZ74" s="105" t="str">
        <f>HYPERLINK("D:\FDE Tools\Logic Diagrams")</f>
        <v>D:\FDE Tools\Logic Diagrams</v>
      </c>
      <c r="BA74" s="105"/>
      <c r="BB74" s="105"/>
      <c r="BC74" s="105"/>
      <c r="BD74" s="105"/>
      <c r="BE74" s="105"/>
      <c r="BF74" s="105"/>
      <c r="BG74" s="105"/>
      <c r="BH74" s="105"/>
      <c r="BI74" s="105"/>
      <c r="BJ74" s="105"/>
      <c r="BK74" s="105"/>
      <c r="BL74" s="105"/>
      <c r="BM74" s="105"/>
      <c r="BN74" s="105"/>
      <c r="BO74" s="105"/>
      <c r="BP74" s="105"/>
      <c r="BQ74" s="105"/>
      <c r="BR74" s="105"/>
    </row>
  </sheetData>
  <mergeCells count="19">
    <mergeCell ref="DL41:DQ41"/>
    <mergeCell ref="DL2:DM27"/>
    <mergeCell ref="DN2:DN27"/>
    <mergeCell ref="DO2:DQ27"/>
    <mergeCell ref="E5:AJ6"/>
    <mergeCell ref="DL29:DQ32"/>
    <mergeCell ref="DL33:DQ37"/>
    <mergeCell ref="DL38:DQ38"/>
    <mergeCell ref="DL39:DQ39"/>
    <mergeCell ref="DL40:DQ40"/>
    <mergeCell ref="AL74:AY74"/>
    <mergeCell ref="AZ74:BR74"/>
    <mergeCell ref="DL67:DQ68"/>
    <mergeCell ref="DL42:DQ42"/>
    <mergeCell ref="DL43:DQ43"/>
    <mergeCell ref="DL44:DM44"/>
    <mergeCell ref="DN44:DQ44"/>
    <mergeCell ref="DL62:DQ64"/>
    <mergeCell ref="DL65:DQ66"/>
  </mergeCells>
  <hyperlinks>
    <hyperlink ref="DG41:DH42" r:id="rId1" location="23" display="If" xr:uid="{00000000-0004-0000-0500-000000000000}"/>
  </hyperlinks>
  <pageMargins left="0.25" right="0.25" top="1" bottom="0.25" header="0" footer="0"/>
  <pageSetup paperSize="249" orientation="portrait" horizontalDpi="1200" verticalDpi="1200" r:id="rId2"/>
  <drawing r:id="rId3"/>
  <legacyDrawing r:id="rId4"/>
  <controls>
    <mc:AlternateContent xmlns:mc="http://schemas.openxmlformats.org/markup-compatibility/2006">
      <mc:Choice Requires="x14">
        <control shapeId="57345" r:id="rId5" name="CommandButton2">
          <controlPr autoLine="0" autoPict="0" r:id="rId6">
            <anchor moveWithCells="1">
              <from>
                <xdr:col>2</xdr:col>
                <xdr:colOff>0</xdr:colOff>
                <xdr:row>72</xdr:row>
                <xdr:rowOff>15240</xdr:rowOff>
              </from>
              <to>
                <xdr:col>8</xdr:col>
                <xdr:colOff>22860</xdr:colOff>
                <xdr:row>73</xdr:row>
                <xdr:rowOff>270510</xdr:rowOff>
              </to>
            </anchor>
          </controlPr>
        </control>
      </mc:Choice>
      <mc:Fallback>
        <control shapeId="57345" r:id="rId5" name="CommandButton2"/>
      </mc:Fallback>
    </mc:AlternateContent>
    <mc:AlternateContent xmlns:mc="http://schemas.openxmlformats.org/markup-compatibility/2006">
      <mc:Choice Requires="x14">
        <control shapeId="57346" r:id="rId7" name="CommandButton1">
          <controlPr defaultSize="0" autoLine="0" autoPict="0" r:id="rId8">
            <anchor moveWithCells="1">
              <from>
                <xdr:col>9</xdr:col>
                <xdr:colOff>0</xdr:colOff>
                <xdr:row>72</xdr:row>
                <xdr:rowOff>15240</xdr:rowOff>
              </from>
              <to>
                <xdr:col>15</xdr:col>
                <xdr:colOff>22860</xdr:colOff>
                <xdr:row>73</xdr:row>
                <xdr:rowOff>270510</xdr:rowOff>
              </to>
            </anchor>
          </controlPr>
        </control>
      </mc:Choice>
      <mc:Fallback>
        <control shapeId="57346" r:id="rId7" name="CommandButton1"/>
      </mc:Fallback>
    </mc:AlternateContent>
    <mc:AlternateContent xmlns:mc="http://schemas.openxmlformats.org/markup-compatibility/2006">
      <mc:Choice Requires="x14">
        <control shapeId="57347" r:id="rId9" name="CommandButton3">
          <controlPr defaultSize="0" autoLine="0" autoPict="0" r:id="rId10">
            <anchor moveWithCells="1">
              <from>
                <xdr:col>16</xdr:col>
                <xdr:colOff>0</xdr:colOff>
                <xdr:row>72</xdr:row>
                <xdr:rowOff>15240</xdr:rowOff>
              </from>
              <to>
                <xdr:col>22</xdr:col>
                <xdr:colOff>22860</xdr:colOff>
                <xdr:row>73</xdr:row>
                <xdr:rowOff>270510</xdr:rowOff>
              </to>
            </anchor>
          </controlPr>
        </control>
      </mc:Choice>
      <mc:Fallback>
        <control shapeId="57347" r:id="rId9" name="CommandButton3"/>
      </mc:Fallback>
    </mc:AlternateContent>
    <mc:AlternateContent xmlns:mc="http://schemas.openxmlformats.org/markup-compatibility/2006">
      <mc:Choice Requires="x14">
        <control shapeId="57348" r:id="rId11" name="CommandButton4">
          <controlPr defaultSize="0" autoLine="0" autoPict="0" r:id="rId12">
            <anchor moveWithCells="1">
              <from>
                <xdr:col>23</xdr:col>
                <xdr:colOff>0</xdr:colOff>
                <xdr:row>72</xdr:row>
                <xdr:rowOff>15240</xdr:rowOff>
              </from>
              <to>
                <xdr:col>29</xdr:col>
                <xdr:colOff>22860</xdr:colOff>
                <xdr:row>73</xdr:row>
                <xdr:rowOff>270510</xdr:rowOff>
              </to>
            </anchor>
          </controlPr>
        </control>
      </mc:Choice>
      <mc:Fallback>
        <control shapeId="57348" r:id="rId11" name="CommandButton4"/>
      </mc:Fallback>
    </mc:AlternateContent>
    <mc:AlternateContent xmlns:mc="http://schemas.openxmlformats.org/markup-compatibility/2006">
      <mc:Choice Requires="x14">
        <control shapeId="57349" r:id="rId13" name="CommandButton5">
          <controlPr defaultSize="0" autoLine="0" autoPict="0" r:id="rId14">
            <anchor moveWithCells="1">
              <from>
                <xdr:col>30</xdr:col>
                <xdr:colOff>0</xdr:colOff>
                <xdr:row>72</xdr:row>
                <xdr:rowOff>15240</xdr:rowOff>
              </from>
              <to>
                <xdr:col>36</xdr:col>
                <xdr:colOff>22860</xdr:colOff>
                <xdr:row>73</xdr:row>
                <xdr:rowOff>270510</xdr:rowOff>
              </to>
            </anchor>
          </controlPr>
        </control>
      </mc:Choice>
      <mc:Fallback>
        <control shapeId="57349" r:id="rId13" name="CommandButton5"/>
      </mc:Fallback>
    </mc:AlternateContent>
  </control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Instructions</vt:lpstr>
      <vt:lpstr>TC-00 Symbols</vt:lpstr>
      <vt:lpstr>TC-01 Symbols</vt:lpstr>
      <vt:lpstr>TC-02 Symbols</vt:lpstr>
      <vt:lpstr>Blank With Title</vt:lpstr>
      <vt:lpstr>Blank No Title</vt:lpstr>
      <vt:lpstr>High Select Example</vt:lpstr>
      <vt:lpstr>'TC-00 Symbols'!Print_Area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Sellers</dc:creator>
  <cp:lastModifiedBy>David Sellers</cp:lastModifiedBy>
  <cp:lastPrinted>2017-08-05T16:28:27Z</cp:lastPrinted>
  <dcterms:created xsi:type="dcterms:W3CDTF">2017-07-27T15:42:56Z</dcterms:created>
  <dcterms:modified xsi:type="dcterms:W3CDTF">2020-01-30T02:22:23Z</dcterms:modified>
</cp:coreProperties>
</file>